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ob Details" sheetId="1" r:id="rId1"/>
    <sheet name="Restrictions" sheetId="2" r:id="rId2"/>
    <sheet name="THE CAUSEWAY" sheetId="3" r:id="rId3"/>
    <sheet name="Tues Data" sheetId="4" state="hidden" r:id="rId4"/>
    <sheet name="SatSun Data" sheetId="5" state="hidden" r:id="rId5"/>
  </sheets>
  <definedNames>
    <definedName name="_xlnm._FilterDatabase" localSheetId="4" hidden="1">'SatSun Data'!$A$1:$BC$109</definedName>
    <definedName name="_xlnm._FilterDatabase" localSheetId="3" hidden="1">'Tues Data'!$A$1:$AP$70</definedName>
    <definedName name="Do_Edit_10" localSheetId="0">'Job Details'!Do_Edit_10</definedName>
    <definedName name="Do_Edit_10">[0]!Do_Edit_10</definedName>
    <definedName name="Do_Edit_11" localSheetId="0">'Job Details'!Do_Edit_11</definedName>
    <definedName name="Do_Edit_11">[0]!Do_Edit_11</definedName>
    <definedName name="Do_Edit_12" localSheetId="0">'Job Details'!Do_Edit_12</definedName>
    <definedName name="Do_Edit_12">[0]!Do_Edit_12</definedName>
    <definedName name="Do_Edit_13" localSheetId="0">'Job Details'!Do_Edit_13</definedName>
    <definedName name="Do_Edit_13">[0]!Do_Edit_13</definedName>
    <definedName name="Do_Edit_2" localSheetId="0">'Job Details'!Do_Edit_2</definedName>
    <definedName name="Do_Edit_2">[0]!Do_Edit_2</definedName>
    <definedName name="Do_Edit_4" localSheetId="0">'Job Details'!Do_Edit_4</definedName>
    <definedName name="Do_Edit_4">[0]!Do_Edit_4</definedName>
    <definedName name="Do_Edit_5" localSheetId="0">'Job Details'!Do_Edit_5</definedName>
    <definedName name="Do_Edit_5">[0]!Do_Edit_5</definedName>
    <definedName name="Do_Edit_6" localSheetId="0">'Job Details'!Do_Edit_6</definedName>
    <definedName name="Do_Edit_6">[0]!Do_Edit_6</definedName>
    <definedName name="Do_Edit_7" localSheetId="0">'Job Details'!Do_Edit_7</definedName>
    <definedName name="Do_Edit_7">[0]!Do_Edit_7</definedName>
    <definedName name="Do_Edit_8" localSheetId="0">'Job Details'!Do_Edit_8</definedName>
    <definedName name="Do_Edit_8">[0]!Do_Edit_8</definedName>
    <definedName name="Do_Edit_9" localSheetId="0">'Job Details'!Do_Edit_9</definedName>
    <definedName name="Do_Edit_9">[0]!Do_Edit_9</definedName>
    <definedName name="Do_Scrolling" localSheetId="0">'Job Details'!Do_Scrolling</definedName>
    <definedName name="Do_Scrolling">[0]!Do_Scrolling</definedName>
    <definedName name="OK_Enter_Next" localSheetId="0">'Job Details'!OK_Enter_Next</definedName>
    <definedName name="OK_Enter_Next">[0]!OK_Enter_Next</definedName>
    <definedName name="_xlnm.Print_Area" localSheetId="1">'Restrictions'!$A$1:$L$46</definedName>
  </definedNames>
  <calcPr fullCalcOnLoad="1"/>
</workbook>
</file>

<file path=xl/sharedStrings.xml><?xml version="1.0" encoding="utf-8"?>
<sst xmlns="http://schemas.openxmlformats.org/spreadsheetml/2006/main" count="1467" uniqueCount="196">
  <si>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</si>
  <si>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</si>
  <si>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</si>
  <si>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</si>
  <si>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</si>
  <si>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</si>
  <si>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</si>
  <si>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</si>
  <si>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</si>
  <si>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Combined Duration Start</t>
  </si>
  <si>
    <t>USER</t>
  </si>
  <si>
    <t>THE CAUSEWAY</t>
  </si>
  <si>
    <t>SY</t>
  </si>
  <si>
    <t/>
  </si>
  <si>
    <t>PED</t>
  </si>
  <si>
    <t>PB</t>
  </si>
  <si>
    <t>ONP1</t>
  </si>
  <si>
    <t>Car</t>
  </si>
  <si>
    <t>00:00</t>
  </si>
  <si>
    <t>Short Stay/Visitor</t>
  </si>
  <si>
    <t>P616</t>
  </si>
  <si>
    <t>LC60</t>
  </si>
  <si>
    <t>02:00</t>
  </si>
  <si>
    <t>LS53</t>
  </si>
  <si>
    <t>LG59</t>
  </si>
  <si>
    <t>LG14</t>
  </si>
  <si>
    <t>04:00</t>
  </si>
  <si>
    <t>FC63</t>
  </si>
  <si>
    <t>P&amp;D</t>
  </si>
  <si>
    <t>NJ13</t>
  </si>
  <si>
    <t>RE13</t>
  </si>
  <si>
    <t>YE58</t>
  </si>
  <si>
    <t>YE60</t>
  </si>
  <si>
    <t>GV54</t>
  </si>
  <si>
    <t>YP62</t>
  </si>
  <si>
    <t>RY58</t>
  </si>
  <si>
    <t>RJ57</t>
  </si>
  <si>
    <t>KK60</t>
  </si>
  <si>
    <t>FA07</t>
  </si>
  <si>
    <t>KN56</t>
  </si>
  <si>
    <t>LC63</t>
  </si>
  <si>
    <t>YY12</t>
  </si>
  <si>
    <t>GN59</t>
  </si>
  <si>
    <t>N92</t>
  </si>
  <si>
    <t>LC56</t>
  </si>
  <si>
    <t>LY63</t>
  </si>
  <si>
    <t>RJ61</t>
  </si>
  <si>
    <t>AO62</t>
  </si>
  <si>
    <t>SP53</t>
  </si>
  <si>
    <t>LS08</t>
  </si>
  <si>
    <t>OY10</t>
  </si>
  <si>
    <t>RO04</t>
  </si>
  <si>
    <t>EX63</t>
  </si>
  <si>
    <t>W312</t>
  </si>
  <si>
    <t>VE53</t>
  </si>
  <si>
    <t>GP05</t>
  </si>
  <si>
    <t>X55M</t>
  </si>
  <si>
    <t>LS54</t>
  </si>
  <si>
    <t>L458</t>
  </si>
  <si>
    <t>L343</t>
  </si>
  <si>
    <t>DIS</t>
  </si>
  <si>
    <t>DY</t>
  </si>
  <si>
    <t>EN53</t>
  </si>
  <si>
    <t>LM11</t>
  </si>
  <si>
    <t>LGV</t>
  </si>
  <si>
    <t>TY84</t>
  </si>
  <si>
    <t>9MGP</t>
  </si>
  <si>
    <t>9JNO</t>
  </si>
  <si>
    <t>0ZYG</t>
  </si>
  <si>
    <t>24:00</t>
  </si>
  <si>
    <t>Resident</t>
  </si>
  <si>
    <t>1KPN</t>
  </si>
  <si>
    <t>4EXJ</t>
  </si>
  <si>
    <t>5UGK</t>
  </si>
  <si>
    <t>822V</t>
  </si>
  <si>
    <t>1OBS</t>
  </si>
  <si>
    <t>2FAU</t>
  </si>
  <si>
    <t>6NJO</t>
  </si>
  <si>
    <t>2HFR</t>
  </si>
  <si>
    <t>1YHK</t>
  </si>
  <si>
    <t>3CYS</t>
  </si>
  <si>
    <t>7NBA</t>
  </si>
  <si>
    <t>1KPP</t>
  </si>
  <si>
    <t>2XOR</t>
  </si>
  <si>
    <t>4KXP</t>
  </si>
  <si>
    <t>7HRX</t>
  </si>
  <si>
    <t>2RUH</t>
  </si>
  <si>
    <t>1VXA</t>
  </si>
  <si>
    <t>9AJU</t>
  </si>
  <si>
    <t>7EPF</t>
  </si>
  <si>
    <t>3KKY</t>
  </si>
  <si>
    <t>4FKA</t>
  </si>
  <si>
    <t>7VWD</t>
  </si>
  <si>
    <t>4MUB</t>
  </si>
  <si>
    <t>2RKE</t>
  </si>
  <si>
    <t>5XYM</t>
  </si>
  <si>
    <t>1440</t>
  </si>
  <si>
    <t>1ZHP</t>
  </si>
  <si>
    <t>4RYC</t>
  </si>
  <si>
    <t>6JPU</t>
  </si>
  <si>
    <t>5UKK</t>
  </si>
  <si>
    <t>4WHK</t>
  </si>
  <si>
    <t>3JGX</t>
  </si>
  <si>
    <t>4WPE</t>
  </si>
  <si>
    <t>6YHD</t>
  </si>
  <si>
    <t>4WTD</t>
  </si>
  <si>
    <t>5NWM</t>
  </si>
  <si>
    <t>3KUB</t>
  </si>
  <si>
    <t>8NWU</t>
  </si>
  <si>
    <t>9SOR</t>
  </si>
  <si>
    <t>3YZA</t>
  </si>
  <si>
    <t>0WWR</t>
  </si>
  <si>
    <t>4GYC</t>
  </si>
  <si>
    <t>7AAE</t>
  </si>
  <si>
    <t>4KNH</t>
  </si>
  <si>
    <t>5FPV</t>
  </si>
  <si>
    <t>9DHK</t>
  </si>
  <si>
    <t>1APY</t>
  </si>
  <si>
    <t>5LCT</t>
  </si>
  <si>
    <t>3SRO</t>
  </si>
  <si>
    <t>4NMY</t>
  </si>
  <si>
    <t>2BCO</t>
  </si>
  <si>
    <t>4XZE</t>
  </si>
  <si>
    <t>8VYA</t>
  </si>
  <si>
    <t>2KFJ</t>
  </si>
  <si>
    <t>9HNR</t>
  </si>
  <si>
    <t>4LSZ</t>
  </si>
  <si>
    <t>4FVJ</t>
  </si>
  <si>
    <t>5VTM</t>
  </si>
  <si>
    <t>3WZA</t>
  </si>
  <si>
    <t>4VOT</t>
  </si>
  <si>
    <t>8CDX</t>
  </si>
  <si>
    <t>8JUV</t>
  </si>
  <si>
    <t>2YJD</t>
  </si>
  <si>
    <t>1UGU</t>
  </si>
  <si>
    <t>7WYE</t>
  </si>
  <si>
    <t>3CZY</t>
  </si>
  <si>
    <t>6UOY</t>
  </si>
  <si>
    <t>2KBP</t>
  </si>
  <si>
    <t>6HYY</t>
  </si>
  <si>
    <t>2KJK</t>
  </si>
  <si>
    <t>2OZR</t>
  </si>
  <si>
    <t>4HLV</t>
  </si>
  <si>
    <t>9LUY</t>
  </si>
  <si>
    <t>8XFF</t>
  </si>
  <si>
    <t>4NKK</t>
  </si>
  <si>
    <t>4OSD</t>
  </si>
  <si>
    <t>5BZH</t>
  </si>
  <si>
    <t>06:00</t>
  </si>
  <si>
    <t>2HFO</t>
  </si>
  <si>
    <t>4DKJ</t>
  </si>
  <si>
    <t>2NWN</t>
  </si>
  <si>
    <t>8OVX</t>
  </si>
  <si>
    <t>1OYT</t>
  </si>
  <si>
    <t>REGULATION</t>
  </si>
  <si>
    <t>CLASS</t>
  </si>
  <si>
    <t>MINOR</t>
  </si>
  <si>
    <t>PLATE</t>
  </si>
  <si>
    <t>USER 2</t>
  </si>
  <si>
    <t>Included Bay?</t>
  </si>
  <si>
    <t>Inside CPZ?</t>
  </si>
  <si>
    <t>Sat?</t>
  </si>
  <si>
    <t>Sun?</t>
  </si>
  <si>
    <t>Sat</t>
  </si>
  <si>
    <t>Sun</t>
  </si>
  <si>
    <t>Client:</t>
  </si>
  <si>
    <t>LB Richmond</t>
  </si>
  <si>
    <t>Project:</t>
  </si>
  <si>
    <t>L0937 Teddington Parking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</si>
  <si>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</si>
  <si>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</si>
  <si>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</si>
  <si>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</si>
  <si>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</si>
  <si>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</si>
  <si>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</si>
  <si>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</si>
  <si>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</si>
  <si>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</si>
  <si>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TUESDAY</t>
  </si>
  <si>
    <t>Pay &amp; Display</t>
  </si>
  <si>
    <t>Tuesday 21st October 2014</t>
  </si>
  <si>
    <t>Saturday 8th &amp; Sunday 9th November 2014</t>
  </si>
  <si>
    <t>Estimated no. of available parking spaces</t>
  </si>
  <si>
    <t>TOTAL</t>
  </si>
  <si>
    <t>Total Users</t>
  </si>
  <si>
    <t>Restrictions:</t>
  </si>
  <si>
    <t>Outside Operational Hours</t>
  </si>
  <si>
    <t>Inside Operational Hours</t>
  </si>
  <si>
    <t>Pay &amp; Display - Operational hours Mon-Sat 8:30am-6.30pm, max stay 2 hours</t>
  </si>
  <si>
    <t>SAT &amp; SUN</t>
  </si>
  <si>
    <t>The Causeway CPZ</t>
  </si>
  <si>
    <t>Parking Bay</t>
  </si>
  <si>
    <t>Disabled</t>
  </si>
  <si>
    <t>Parking Bay - Free parking operational hours Mon-Sat 8:30am-6:30pm, max stay 30 mins</t>
  </si>
  <si>
    <t>Short Stay (Free)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</si>
</sst>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0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20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22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0" fontId="0" fillId="0" borderId="0" xfId="0" applyNumberFormat="1" applyAlignment="1">
      <alignment/>
    </xf>
    <xf numFmtId="0" fontId="5" fillId="35" borderId="0" xfId="55" applyFill="1">
      <alignment/>
      <protection/>
    </xf>
    <xf numFmtId="0" fontId="7" fillId="35" borderId="0" xfId="55" applyFont="1" applyFill="1" applyAlignment="1">
      <alignment vertical="center"/>
      <protection/>
    </xf>
    <xf numFmtId="0" fontId="7" fillId="35" borderId="0" xfId="55" applyFont="1" applyFill="1" applyAlignment="1" quotePrefix="1">
      <alignment vertical="center"/>
      <protection/>
    </xf>
    <xf numFmtId="165" fontId="7" fillId="35" borderId="0" xfId="55" applyNumberFormat="1" applyFont="1" applyFill="1" applyAlignment="1" quotePrefix="1">
      <alignment horizontal="left" vertical="center"/>
      <protection/>
    </xf>
    <xf numFmtId="0" fontId="8" fillId="35" borderId="0" xfId="55" applyFont="1" applyFill="1" applyAlignment="1">
      <alignment vertical="center" shrinkToFit="1"/>
      <protection/>
    </xf>
    <xf numFmtId="0" fontId="7" fillId="35" borderId="13" xfId="55" applyFont="1" applyFill="1" applyBorder="1" applyAlignment="1">
      <alignment vertical="center"/>
      <protection/>
    </xf>
    <xf numFmtId="0" fontId="7" fillId="35" borderId="14" xfId="55" applyFont="1" applyFill="1" applyBorder="1" applyAlignment="1">
      <alignment vertical="center"/>
      <protection/>
    </xf>
    <xf numFmtId="0" fontId="5" fillId="0" borderId="0" xfId="55" applyAlignment="1">
      <alignment wrapText="1"/>
      <protection/>
    </xf>
    <xf numFmtId="0" fontId="0" fillId="0" borderId="0" xfId="0" applyFill="1" applyAlignment="1">
      <alignment/>
    </xf>
    <xf numFmtId="0" fontId="10" fillId="0" borderId="0" xfId="55" applyFont="1" applyAlignment="1">
      <alignment horizontal="right"/>
      <protection/>
    </xf>
    <xf numFmtId="0" fontId="5" fillId="0" borderId="12" xfId="55" applyBorder="1" applyAlignment="1">
      <alignment wrapText="1"/>
      <protection/>
    </xf>
    <xf numFmtId="0" fontId="10" fillId="0" borderId="12" xfId="55" applyFont="1" applyBorder="1" applyAlignment="1">
      <alignment horizontal="right"/>
      <protection/>
    </xf>
    <xf numFmtId="0" fontId="53" fillId="0" borderId="0" xfId="0" applyFont="1" applyFill="1" applyAlignment="1">
      <alignment/>
    </xf>
    <xf numFmtId="0" fontId="10" fillId="0" borderId="15" xfId="55" applyFont="1" applyBorder="1" applyAlignment="1">
      <alignment horizontal="center" vertical="center" wrapText="1"/>
      <protection/>
    </xf>
    <xf numFmtId="0" fontId="11" fillId="0" borderId="16" xfId="55" applyNumberFormat="1" applyFont="1" applyFill="1" applyBorder="1" applyAlignment="1">
      <alignment horizontal="center" vertical="center" wrapText="1"/>
      <protection/>
    </xf>
    <xf numFmtId="0" fontId="5" fillId="0" borderId="17" xfId="55" applyFill="1" applyBorder="1" applyAlignment="1">
      <alignment vertical="center" wrapText="1"/>
      <protection/>
    </xf>
    <xf numFmtId="0" fontId="5" fillId="0" borderId="18" xfId="55" applyNumberFormat="1" applyFill="1" applyBorder="1" applyAlignment="1">
      <alignment horizontal="center" vertical="center" wrapText="1"/>
      <protection/>
    </xf>
    <xf numFmtId="0" fontId="55" fillId="0" borderId="18" xfId="55" applyNumberFormat="1" applyFont="1" applyFill="1" applyBorder="1" applyAlignment="1">
      <alignment horizontal="center" vertical="center" wrapText="1"/>
      <protection/>
    </xf>
    <xf numFmtId="0" fontId="10" fillId="0" borderId="19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54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Alignment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/>
    </xf>
    <xf numFmtId="0" fontId="5" fillId="36" borderId="0" xfId="55" applyFill="1">
      <alignment/>
      <protection/>
    </xf>
    <xf numFmtId="0" fontId="5" fillId="35" borderId="0" xfId="55" applyFill="1">
      <alignment/>
      <protection/>
    </xf>
    <xf numFmtId="0" fontId="9" fillId="35" borderId="23" xfId="55" applyFont="1" applyFill="1" applyBorder="1" applyAlignment="1">
      <alignment vertical="top"/>
      <protection/>
    </xf>
    <xf numFmtId="0" fontId="9" fillId="35" borderId="24" xfId="55" applyFont="1" applyFill="1" applyBorder="1" applyAlignment="1">
      <alignment vertical="top"/>
      <protection/>
    </xf>
    <xf numFmtId="0" fontId="9" fillId="35" borderId="25" xfId="55" applyFont="1" applyFill="1" applyBorder="1" applyAlignment="1">
      <alignment vertical="top"/>
      <protection/>
    </xf>
    <xf numFmtId="0" fontId="9" fillId="35" borderId="26" xfId="55" applyFont="1" applyFill="1" applyBorder="1" applyAlignment="1">
      <alignment vertical="top"/>
      <protection/>
    </xf>
    <xf numFmtId="0" fontId="5" fillId="37" borderId="0" xfId="55" applyFill="1">
      <alignment/>
      <protection/>
    </xf>
    <xf numFmtId="0" fontId="59" fillId="0" borderId="0" xfId="55" applyFont="1" applyAlignment="1">
      <alignment horizontal="center"/>
      <protection/>
    </xf>
    <xf numFmtId="0" fontId="59" fillId="38" borderId="0" xfId="55" applyFont="1" applyFill="1" applyAlignment="1">
      <alignment horizontal="center"/>
      <protection/>
    </xf>
    <xf numFmtId="0" fontId="60" fillId="38" borderId="0" xfId="55" applyFont="1" applyFill="1" applyAlignment="1">
      <alignment wrapText="1"/>
      <protection/>
    </xf>
    <xf numFmtId="0" fontId="60" fillId="0" borderId="0" xfId="55" applyFont="1" applyAlignment="1">
      <alignment/>
      <protection/>
    </xf>
    <xf numFmtId="0" fontId="61" fillId="38" borderId="0" xfId="0" applyFont="1" applyFill="1" applyAlignment="1">
      <alignment/>
    </xf>
    <xf numFmtId="0" fontId="60" fillId="38" borderId="0" xfId="55" applyFont="1" applyFill="1" applyAlignment="1">
      <alignment/>
      <protection/>
    </xf>
    <xf numFmtId="0" fontId="39" fillId="0" borderId="0" xfId="0" applyFont="1" applyAlignment="1">
      <alignment/>
    </xf>
    <xf numFmtId="0" fontId="39" fillId="38" borderId="0" xfId="0" applyFont="1" applyFill="1" applyAlignment="1">
      <alignment/>
    </xf>
    <xf numFmtId="0" fontId="42" fillId="38" borderId="0" xfId="0" applyFont="1" applyFill="1" applyAlignment="1">
      <alignment/>
    </xf>
    <xf numFmtId="20" fontId="42" fillId="38" borderId="0" xfId="0" applyNumberFormat="1" applyFont="1" applyFill="1" applyAlignment="1">
      <alignment/>
    </xf>
    <xf numFmtId="20" fontId="62" fillId="38" borderId="0" xfId="55" applyNumberFormat="1" applyFont="1" applyFill="1" applyAlignment="1">
      <alignment/>
      <protection/>
    </xf>
    <xf numFmtId="0" fontId="39" fillId="38" borderId="0" xfId="0" applyFont="1" applyFill="1" applyAlignment="1">
      <alignment horizontal="right"/>
    </xf>
    <xf numFmtId="0" fontId="39" fillId="38" borderId="0" xfId="0" applyFont="1" applyFill="1" applyAlignment="1">
      <alignment/>
    </xf>
    <xf numFmtId="0" fontId="39" fillId="0" borderId="0" xfId="0" applyFont="1" applyAlignment="1">
      <alignment wrapText="1"/>
    </xf>
    <xf numFmtId="0" fontId="42" fillId="38" borderId="0" xfId="0" applyFont="1" applyFill="1" applyAlignment="1">
      <alignment horizontal="right"/>
    </xf>
    <xf numFmtId="0" fontId="42" fillId="38" borderId="0" xfId="0" applyFont="1" applyFill="1" applyAlignment="1">
      <alignment horizontal="left"/>
    </xf>
    <xf numFmtId="0" fontId="39" fillId="38" borderId="0" xfId="0" applyFont="1" applyFill="1" applyAlignment="1">
      <alignment wrapText="1"/>
    </xf>
    <xf numFmtId="20" fontId="42" fillId="38" borderId="0" xfId="0" applyNumberFormat="1" applyFont="1" applyFill="1" applyAlignment="1">
      <alignment/>
    </xf>
    <xf numFmtId="0" fontId="42" fillId="38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8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'THE CAUSEWAY'!$Z$5</c:f>
              <c:strCache>
                <c:ptCount val="1"/>
                <c:pt idx="0">
                  <c:v>Disabled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CAUSEWAY'!$AA$5:$AX$5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CAUSEWAY'!$AA$6:$AX$6</c:f>
              <c:numCache/>
            </c:numRef>
          </c:val>
          <c:smooth val="0"/>
        </c:ser>
        <c:ser>
          <c:idx val="2"/>
          <c:order val="2"/>
          <c:tx>
            <c:strRef>
              <c:f>'THE CAUSEWAY'!$Z$7</c:f>
              <c:strCache>
                <c:ptCount val="1"/>
                <c:pt idx="0">
                  <c:v>Short Stay (Free)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CAUSEWAY'!$AA$7:$AX$7</c:f>
              <c:numCache/>
            </c:numRef>
          </c:val>
          <c:smooth val="0"/>
        </c:ser>
        <c:marker val="1"/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59160"/>
        <c:crosses val="autoZero"/>
        <c:auto val="1"/>
        <c:lblOffset val="100"/>
        <c:tickLblSkip val="1"/>
        <c:noMultiLvlLbl val="0"/>
      </c:catAx>
      <c:valAx>
        <c:axId val="57559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08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4275"/>
          <c:w val="0.580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6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CAUSEWAY'!$AA$10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CAUSEWAY'!$AA$11</c:f>
              <c:numCache/>
            </c:numRef>
          </c:val>
        </c:ser>
        <c:ser>
          <c:idx val="1"/>
          <c:order val="1"/>
          <c:tx>
            <c:strRef>
              <c:f>'THE CAUSEWAY'!$AB$10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CAUSEWAY'!$AB$11</c:f>
              <c:numCache/>
            </c:numRef>
          </c:val>
        </c:ser>
        <c:ser>
          <c:idx val="2"/>
          <c:order val="2"/>
          <c:tx>
            <c:strRef>
              <c:f>'THE CAUSEWAY'!$AC$10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CAUSEWAY'!$AC$11</c:f>
              <c:numCache/>
            </c:numRef>
          </c:val>
        </c:ser>
        <c:overlap val="-27"/>
        <c:gapWidth val="219"/>
        <c:axId val="48270393"/>
        <c:axId val="31780354"/>
      </c:barChart>
      <c:catAx>
        <c:axId val="482703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780354"/>
        <c:crosses val="autoZero"/>
        <c:auto val="0"/>
        <c:lblOffset val="100"/>
        <c:tickLblSkip val="1"/>
        <c:noMultiLvlLbl val="0"/>
      </c:catAx>
      <c:valAx>
        <c:axId val="31780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703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913"/>
          <c:w val="0.901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75"/>
          <c:w val="0.958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CAUSEWAY'!$Z$15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CAUSEWAY'!$AA$14:$AB$14</c:f>
              <c:strCache/>
            </c:strRef>
          </c:cat>
          <c:val>
            <c:numRef>
              <c:f>'THE CAUSEWAY'!$AA$15:$AB$15</c:f>
              <c:numCache/>
            </c:numRef>
          </c:val>
        </c:ser>
        <c:overlap val="-27"/>
        <c:gapWidth val="219"/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8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9125"/>
          <c:w val="0.3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9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'THE CAUSEWAY'!$Z$21</c:f>
              <c:strCache>
                <c:ptCount val="1"/>
                <c:pt idx="0">
                  <c:v>Disabled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CAUSEWAY'!$AA$21:$BJ$21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CAUSEWAY'!$AA$22:$BJ$22</c:f>
              <c:numCache/>
            </c:numRef>
          </c:val>
          <c:smooth val="0"/>
        </c:ser>
        <c:ser>
          <c:idx val="2"/>
          <c:order val="2"/>
          <c:tx>
            <c:strRef>
              <c:f>'THE CAUSEWAY'!$Z$23</c:f>
              <c:strCache>
                <c:ptCount val="1"/>
                <c:pt idx="0">
                  <c:v>Short Stay (Free)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CAUSEWAY'!$AA$23:$BJ$23</c:f>
              <c:numCache/>
            </c:numRef>
          </c:val>
          <c:smooth val="0"/>
        </c:ser>
        <c:marker val="1"/>
        <c:axId val="15320077"/>
        <c:axId val="3662966"/>
      </c:line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20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9425"/>
          <c:w val="0.561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52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CAUSEWAY'!$AA$26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CAUSEWAY'!$AA$27</c:f>
              <c:numCache/>
            </c:numRef>
          </c:val>
        </c:ser>
        <c:ser>
          <c:idx val="1"/>
          <c:order val="1"/>
          <c:tx>
            <c:strRef>
              <c:f>'THE CAUSEWAY'!$AB$26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CAUSEWAY'!$AB$27</c:f>
              <c:numCache/>
            </c:numRef>
          </c:val>
        </c:ser>
        <c:ser>
          <c:idx val="2"/>
          <c:order val="2"/>
          <c:tx>
            <c:strRef>
              <c:f>'THE CAUSEWAY'!$AC$26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CAUSEWAY'!$AC$27</c:f>
              <c:numCache/>
            </c:numRef>
          </c:val>
        </c:ser>
        <c:overlap val="-27"/>
        <c:gapWidth val="219"/>
        <c:axId val="32966695"/>
        <c:axId val="28264800"/>
      </c:barChart>
      <c:catAx>
        <c:axId val="3296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64800"/>
        <c:crosses val="autoZero"/>
        <c:auto val="0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"/>
          <c:y val="0.913"/>
          <c:w val="0.90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825"/>
          <c:w val="0.958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CAUSEWAY'!$Z$30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CAUSEWAY'!$AA$30:$AB$30</c:f>
              <c:numCache/>
            </c:numRef>
          </c:val>
        </c:ser>
        <c:ser>
          <c:idx val="1"/>
          <c:order val="1"/>
          <c:tx>
            <c:strRef>
              <c:f>'THE CAUSEWAY'!$Z$31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CAUSEWAY'!$AA$31:$AB$31</c:f>
              <c:numCache/>
            </c:numRef>
          </c:val>
        </c:ser>
        <c:ser>
          <c:idx val="2"/>
          <c:order val="2"/>
          <c:tx>
            <c:strRef>
              <c:f>'THE CAUSEWAY'!$Z$32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CAUSEWAY'!$AA$32:$AB$32</c:f>
              <c:numCache/>
            </c:numRef>
          </c:val>
        </c:ser>
        <c:overlap val="-27"/>
        <c:gapWidth val="219"/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56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75"/>
          <c:y val="0.9125"/>
          <c:w val="0.843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1228725</xdr:colOff>
      <xdr:row>22</xdr:row>
      <xdr:rowOff>171450</xdr:rowOff>
    </xdr:from>
    <xdr:to>
      <xdr:col>4</xdr:col>
      <xdr:colOff>295275</xdr:colOff>
      <xdr:row>24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838325" y="4657725"/>
          <a:ext cx="141922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Causeway CPZ</a:t>
          </a:r>
        </a:p>
      </xdr:txBody>
    </xdr:sp>
    <xdr:clientData/>
  </xdr:twoCellAnchor>
  <xdr:twoCellAnchor>
    <xdr:from>
      <xdr:col>2</xdr:col>
      <xdr:colOff>371475</xdr:colOff>
      <xdr:row>24</xdr:row>
      <xdr:rowOff>19050</xdr:rowOff>
    </xdr:from>
    <xdr:to>
      <xdr:col>3</xdr:col>
      <xdr:colOff>95250</xdr:colOff>
      <xdr:row>26</xdr:row>
      <xdr:rowOff>133350</xdr:rowOff>
    </xdr:to>
    <xdr:sp>
      <xdr:nvSpPr>
        <xdr:cNvPr id="4" name="Straight Arrow Connector 4"/>
        <xdr:cNvSpPr>
          <a:spLocks/>
        </xdr:cNvSpPr>
      </xdr:nvSpPr>
      <xdr:spPr>
        <a:xfrm>
          <a:off x="2552700" y="4905375"/>
          <a:ext cx="114300" cy="514350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16</xdr:row>
      <xdr:rowOff>76200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028950"/>
        <a:ext cx="6191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57150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009900"/>
        <a:ext cx="6400800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28" customWidth="1"/>
    <col min="2" max="2" width="40.8515625" style="28" customWidth="1"/>
    <col min="3" max="3" width="50.421875" style="28" customWidth="1"/>
    <col min="4" max="4" width="21.8515625" style="28" customWidth="1"/>
    <col min="5" max="16384" width="9.140625" style="28" customWidth="1"/>
  </cols>
  <sheetData>
    <row r="1" spans="1:4" ht="30.75" customHeight="1">
      <c r="A1" s="71"/>
      <c r="B1" s="72"/>
      <c r="C1" s="72"/>
      <c r="D1" s="72"/>
    </row>
    <row r="2" ht="30.75" customHeight="1"/>
    <row r="3" ht="30.75" customHeight="1"/>
    <row r="4" ht="30.75" customHeight="1"/>
    <row r="5" ht="30.75" customHeight="1"/>
    <row r="6" spans="2:3" ht="30.75" customHeight="1">
      <c r="B6" s="29" t="s">
        <v>165</v>
      </c>
      <c r="C6" s="29" t="s">
        <v>166</v>
      </c>
    </row>
    <row r="7" spans="2:3" ht="30.75" customHeight="1">
      <c r="B7" s="29" t="s">
        <v>167</v>
      </c>
      <c r="C7" s="29" t="s">
        <v>168</v>
      </c>
    </row>
    <row r="8" spans="2:3" ht="30.75" customHeight="1">
      <c r="B8" s="29" t="s">
        <v>169</v>
      </c>
      <c r="C8" s="30" t="s">
        <v>191</v>
      </c>
    </row>
    <row r="9" spans="2:3" ht="30.75" customHeight="1">
      <c r="B9" s="29" t="s">
        <v>170</v>
      </c>
      <c r="C9" s="31" t="s">
        <v>171</v>
      </c>
    </row>
    <row r="10" spans="2:3" ht="30.75" customHeight="1">
      <c r="B10" s="29" t="s">
        <v>172</v>
      </c>
      <c r="C10" s="32" t="s">
        <v>173</v>
      </c>
    </row>
    <row r="11" spans="2:3" ht="30.75" customHeight="1">
      <c r="B11" s="29" t="s">
        <v>174</v>
      </c>
      <c r="C11" s="29" t="s">
        <v>175</v>
      </c>
    </row>
    <row r="12" spans="2:3" ht="30.75" customHeight="1">
      <c r="B12" s="29"/>
      <c r="C12" s="29"/>
    </row>
    <row r="13" spans="2:3" ht="30.75" customHeight="1">
      <c r="B13" s="29"/>
      <c r="C13" s="29"/>
    </row>
    <row r="14" spans="2:3" ht="30.75" customHeight="1">
      <c r="B14" s="33" t="s">
        <v>176</v>
      </c>
      <c r="C14" s="34"/>
    </row>
    <row r="15" spans="2:3" ht="30.75" customHeight="1">
      <c r="B15" s="73"/>
      <c r="C15" s="74"/>
    </row>
    <row r="16" spans="2:3" ht="30.75" customHeight="1">
      <c r="B16" s="73"/>
      <c r="C16" s="74"/>
    </row>
    <row r="17" spans="2:3" ht="30.75" customHeight="1">
      <c r="B17" s="75"/>
      <c r="C17" s="76"/>
    </row>
    <row r="18" ht="17.25" customHeight="1"/>
    <row r="19" spans="1:4" ht="30.75" customHeight="1">
      <c r="A19" s="77"/>
      <c r="B19" s="72"/>
      <c r="C19" s="72"/>
      <c r="D19" s="72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23.57421875" style="36" customWidth="1"/>
    <col min="3" max="10" width="5.8515625" style="36" customWidth="1"/>
    <col min="11" max="11" width="9.140625" style="40" customWidth="1"/>
    <col min="12" max="12" width="9.140625" style="36" customWidth="1"/>
    <col min="13" max="13" width="4.140625" style="36" customWidth="1"/>
    <col min="14" max="14" width="11.28125" style="36" customWidth="1"/>
    <col min="15" max="15" width="4.421875" style="36" customWidth="1"/>
    <col min="16" max="16" width="4.140625" style="36" customWidth="1"/>
    <col min="17" max="17" width="3.8515625" style="36" customWidth="1"/>
    <col min="18" max="18" width="10.421875" style="36" customWidth="1"/>
    <col min="19" max="19" width="3.00390625" style="36" customWidth="1"/>
    <col min="20" max="20" width="11.28125" style="36" bestFit="1" customWidth="1"/>
    <col min="21" max="244" width="9.140625" style="36" customWidth="1"/>
    <col min="245" max="245" width="23.57421875" style="36" customWidth="1"/>
    <col min="246" max="253" width="5.8515625" style="36" customWidth="1"/>
    <col min="254" max="254" width="9.140625" style="36" customWidth="1"/>
    <col min="255" max="16384" width="9.140625" style="36" customWidth="1"/>
  </cols>
  <sheetData>
    <row r="1" spans="1:12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7" t="str">
        <f>'Job Details'!$C$6</f>
        <v>LB Richmond</v>
      </c>
    </row>
    <row r="3" spans="1:12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 t="str">
        <f>'Job Details'!$C$7</f>
        <v>L0937 Teddington Parking</v>
      </c>
    </row>
    <row r="4" spans="1:12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 t="str">
        <f>'Job Details'!$C$8</f>
        <v>The Causeway CPZ</v>
      </c>
    </row>
    <row r="6" ht="15.75" thickBot="1"/>
    <row r="7" spans="2:11" ht="24.75" customHeight="1" thickBot="1" thickTop="1">
      <c r="B7" s="41" t="s">
        <v>177</v>
      </c>
      <c r="C7" s="42" t="s">
        <v>28</v>
      </c>
      <c r="D7" s="42" t="s">
        <v>15</v>
      </c>
      <c r="E7" s="42" t="s">
        <v>60</v>
      </c>
      <c r="F7" s="41" t="s">
        <v>178</v>
      </c>
      <c r="K7" s="36"/>
    </row>
    <row r="8" spans="2:11" ht="17.25" customHeight="1" thickBot="1" thickTop="1">
      <c r="B8" s="43" t="s">
        <v>11</v>
      </c>
      <c r="C8" s="44">
        <v>8</v>
      </c>
      <c r="D8" s="44">
        <v>2</v>
      </c>
      <c r="E8" s="45">
        <v>2</v>
      </c>
      <c r="F8" s="46">
        <f>SUM(C8:E8)</f>
        <v>12</v>
      </c>
      <c r="K8" s="36"/>
    </row>
    <row r="9" spans="2:20" ht="15.75" customHeight="1" thickTop="1">
      <c r="B9" s="47"/>
      <c r="C9" s="48"/>
      <c r="D9" s="48"/>
      <c r="E9" s="48"/>
      <c r="F9" s="48"/>
      <c r="G9" s="48"/>
      <c r="H9" s="48"/>
      <c r="I9" s="48"/>
      <c r="J9" s="48"/>
      <c r="K9" s="49"/>
      <c r="M9" s="50"/>
      <c r="N9" s="50"/>
      <c r="O9" s="50"/>
      <c r="P9" s="50"/>
      <c r="Q9" s="50"/>
      <c r="R9" s="50"/>
      <c r="S9" s="50"/>
      <c r="T9" s="50"/>
    </row>
    <row r="10" spans="2:11" ht="15.75" customHeight="1">
      <c r="B10" s="47"/>
      <c r="C10" s="48"/>
      <c r="D10" s="48"/>
      <c r="E10" s="48"/>
      <c r="F10" s="48"/>
      <c r="G10" s="48"/>
      <c r="H10" s="48"/>
      <c r="I10" s="48"/>
      <c r="J10" s="48"/>
      <c r="K10" s="49"/>
    </row>
    <row r="11" spans="2:11" ht="15.75" customHeight="1">
      <c r="B11" s="47"/>
      <c r="C11" s="48"/>
      <c r="D11" s="48"/>
      <c r="E11" s="48"/>
      <c r="F11" s="48"/>
      <c r="G11" s="48"/>
      <c r="H11" s="48"/>
      <c r="I11" s="48"/>
      <c r="J11" s="48"/>
      <c r="K11" s="49"/>
    </row>
    <row r="12" spans="2:11" ht="15.75" customHeight="1">
      <c r="B12" s="47"/>
      <c r="C12" s="48"/>
      <c r="D12" s="48"/>
      <c r="E12" s="48"/>
      <c r="F12" s="48"/>
      <c r="G12" s="48"/>
      <c r="H12" s="48"/>
      <c r="I12" s="48"/>
      <c r="J12" s="48"/>
      <c r="K12" s="49"/>
    </row>
    <row r="13" spans="2:11" ht="15.75" customHeight="1">
      <c r="B13" s="47"/>
      <c r="C13" s="48"/>
      <c r="D13" s="48"/>
      <c r="E13" s="48"/>
      <c r="F13" s="48"/>
      <c r="G13" s="48"/>
      <c r="H13" s="48"/>
      <c r="I13" s="48"/>
      <c r="J13" s="48"/>
      <c r="K13" s="49"/>
    </row>
    <row r="14" spans="2:11" ht="15.75" customHeight="1">
      <c r="B14" s="47"/>
      <c r="C14" s="48"/>
      <c r="D14" s="48"/>
      <c r="E14" s="48"/>
      <c r="F14" s="48"/>
      <c r="G14" s="48"/>
      <c r="H14" s="48"/>
      <c r="I14" s="48"/>
      <c r="J14" s="48"/>
      <c r="K14" s="49"/>
    </row>
    <row r="15" spans="2:11" ht="15.75" customHeight="1">
      <c r="B15" s="47"/>
      <c r="C15" s="48"/>
      <c r="D15" s="48"/>
      <c r="E15" s="48"/>
      <c r="F15" s="48"/>
      <c r="G15" s="48"/>
      <c r="H15" s="48"/>
      <c r="I15" s="48"/>
      <c r="J15" s="48"/>
      <c r="K15" s="49"/>
    </row>
    <row r="16" spans="2:11" ht="15.75" customHeight="1">
      <c r="B16" s="47"/>
      <c r="C16" s="48"/>
      <c r="D16" s="48"/>
      <c r="E16" s="48"/>
      <c r="F16" s="48"/>
      <c r="G16" s="48"/>
      <c r="H16" s="48"/>
      <c r="I16" s="48"/>
      <c r="J16" s="48"/>
      <c r="K16" s="49"/>
    </row>
    <row r="17" spans="2:11" ht="15.75" customHeight="1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15.75" customHeight="1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2:11" ht="15.75" customHeight="1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5.75" customHeight="1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2:11" ht="15.75" customHeight="1">
      <c r="B21" s="47"/>
      <c r="C21" s="48"/>
      <c r="D21" s="48"/>
      <c r="E21" s="48"/>
      <c r="F21" s="48"/>
      <c r="G21" s="48"/>
      <c r="H21" s="48"/>
      <c r="I21" s="48"/>
      <c r="J21" s="48"/>
      <c r="K21" s="49"/>
    </row>
    <row r="22" spans="2:11" ht="15.75" customHeight="1"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2:11" ht="15.75" customHeight="1"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15.75" customHeight="1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5.75" customHeight="1"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2:11" ht="15.75" customHeight="1">
      <c r="B26" s="47"/>
      <c r="C26" s="48"/>
      <c r="D26" s="48"/>
      <c r="E26" s="48"/>
      <c r="F26" s="48"/>
      <c r="G26" s="48"/>
      <c r="H26" s="48"/>
      <c r="I26" s="48"/>
      <c r="J26" s="48"/>
      <c r="K26" s="49"/>
    </row>
    <row r="27" spans="2:11" ht="15.75" customHeight="1">
      <c r="B27" s="47"/>
      <c r="C27" s="48"/>
      <c r="D27" s="48"/>
      <c r="E27" s="48"/>
      <c r="F27" s="48"/>
      <c r="G27" s="48"/>
      <c r="H27" s="48"/>
      <c r="I27" s="48"/>
      <c r="J27" s="48"/>
      <c r="K27" s="49"/>
    </row>
    <row r="28" spans="2:11" ht="15.75" customHeight="1"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2:11" ht="15.75" customHeight="1">
      <c r="B29" s="47"/>
      <c r="C29" s="48"/>
      <c r="D29" s="48"/>
      <c r="E29" s="48"/>
      <c r="F29" s="48"/>
      <c r="G29" s="48"/>
      <c r="H29" s="48"/>
      <c r="I29" s="48"/>
      <c r="J29" s="48"/>
      <c r="K29" s="49"/>
    </row>
    <row r="30" spans="2:11" ht="15.75" customHeight="1">
      <c r="B30" s="47"/>
      <c r="C30" s="48"/>
      <c r="D30" s="48"/>
      <c r="E30" s="48"/>
      <c r="F30" s="48"/>
      <c r="G30" s="48"/>
      <c r="H30" s="48"/>
      <c r="I30" s="48"/>
      <c r="J30" s="48"/>
      <c r="K30" s="49"/>
    </row>
    <row r="31" spans="2:11" ht="15.75" customHeight="1">
      <c r="B31" s="47"/>
      <c r="C31" s="48"/>
      <c r="D31" s="48"/>
      <c r="E31" s="48"/>
      <c r="F31" s="48"/>
      <c r="G31" s="48"/>
      <c r="H31" s="48"/>
      <c r="I31" s="48"/>
      <c r="J31" s="48"/>
      <c r="K31" s="49"/>
    </row>
    <row r="32" spans="2:11" ht="15.75" customHeight="1">
      <c r="B32" s="47"/>
      <c r="C32" s="48"/>
      <c r="D32" s="48"/>
      <c r="E32" s="48"/>
      <c r="F32" s="48"/>
      <c r="G32" s="48"/>
      <c r="H32" s="48"/>
      <c r="I32" s="48"/>
      <c r="J32" s="48"/>
      <c r="K32" s="49"/>
    </row>
    <row r="33" spans="2:11" ht="15.75" customHeight="1">
      <c r="B33" s="47"/>
      <c r="C33" s="48"/>
      <c r="D33" s="48"/>
      <c r="E33" s="48"/>
      <c r="F33" s="48"/>
      <c r="G33" s="48"/>
      <c r="H33" s="48"/>
      <c r="I33" s="48"/>
      <c r="J33" s="48"/>
      <c r="K33" s="49"/>
    </row>
    <row r="34" spans="2:11" ht="15.75" customHeight="1">
      <c r="B34" s="47"/>
      <c r="C34" s="48"/>
      <c r="D34" s="48"/>
      <c r="E34" s="48"/>
      <c r="F34" s="48"/>
      <c r="G34" s="48"/>
      <c r="H34" s="48"/>
      <c r="I34" s="48"/>
      <c r="J34" s="48"/>
      <c r="K34" s="49"/>
    </row>
    <row r="35" spans="2:11" ht="15.75" customHeight="1">
      <c r="B35" s="47"/>
      <c r="C35" s="48"/>
      <c r="D35" s="48"/>
      <c r="E35" s="48"/>
      <c r="F35" s="48"/>
      <c r="G35" s="48"/>
      <c r="H35" s="48"/>
      <c r="I35" s="48"/>
      <c r="J35" s="48"/>
      <c r="K35" s="49"/>
    </row>
    <row r="36" spans="2:11" ht="15.75" customHeight="1">
      <c r="B36" s="47"/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15.7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38" spans="2:11" ht="15.75" customHeight="1">
      <c r="B38" s="47"/>
      <c r="C38" s="48"/>
      <c r="D38" s="48"/>
      <c r="E38" s="48"/>
      <c r="F38" s="48"/>
      <c r="G38" s="48"/>
      <c r="H38" s="48"/>
      <c r="I38" s="48"/>
      <c r="J38" s="48"/>
      <c r="K38" s="49"/>
    </row>
    <row r="39" spans="2:11" ht="15">
      <c r="B39" s="51"/>
      <c r="C39" s="49"/>
      <c r="D39" s="49"/>
      <c r="E39" s="49"/>
      <c r="F39" s="49"/>
      <c r="G39" s="49"/>
      <c r="H39" s="49"/>
      <c r="I39" s="49"/>
      <c r="J39" s="49"/>
      <c r="K39" s="49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3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84" customWidth="1"/>
    <col min="26" max="16384" width="9.140625" style="85" customWidth="1"/>
  </cols>
  <sheetData>
    <row r="1" spans="1:34" s="80" customFormat="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78"/>
      <c r="Z1" s="79"/>
      <c r="AA1" s="79"/>
      <c r="AB1" s="79"/>
      <c r="AC1" s="79"/>
      <c r="AD1" s="79"/>
      <c r="AE1" s="79"/>
      <c r="AF1" s="79"/>
      <c r="AG1" s="79"/>
      <c r="AH1" s="79"/>
    </row>
    <row r="2" spans="1:34" s="80" customFormat="1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7" t="s">
        <v>166</v>
      </c>
      <c r="M2" s="35"/>
      <c r="N2" s="35"/>
      <c r="O2" s="35"/>
      <c r="P2" s="52"/>
      <c r="Q2" s="52"/>
      <c r="R2" s="52"/>
      <c r="S2" s="35"/>
      <c r="T2" s="35"/>
      <c r="U2" s="35"/>
      <c r="V2" s="35"/>
      <c r="W2" s="35"/>
      <c r="X2" s="37" t="s">
        <v>166</v>
      </c>
      <c r="Y2" s="81"/>
      <c r="Z2" s="82"/>
      <c r="AA2" s="83"/>
      <c r="AB2" s="83"/>
      <c r="AC2" s="83"/>
      <c r="AD2" s="83"/>
      <c r="AE2" s="83"/>
      <c r="AF2" s="83"/>
      <c r="AG2" s="83"/>
      <c r="AH2" s="83"/>
    </row>
    <row r="3" spans="1:34" s="80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 t="s">
        <v>168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168</v>
      </c>
      <c r="Y3" s="84"/>
      <c r="Z3" s="82" t="s">
        <v>11</v>
      </c>
      <c r="AA3" s="85"/>
      <c r="AB3" s="85"/>
      <c r="AC3" s="85"/>
      <c r="AD3" s="85"/>
      <c r="AE3" s="85"/>
      <c r="AF3" s="85"/>
      <c r="AG3" s="85"/>
      <c r="AH3" s="85"/>
    </row>
    <row r="4" spans="1:50" s="80" customFormat="1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 t="str">
        <f>'Job Details'!C8</f>
        <v>The Causeway CPZ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 t="str">
        <f>'Job Details'!C8</f>
        <v>The Causeway CPZ</v>
      </c>
      <c r="Y4" s="84"/>
      <c r="Z4" s="86" t="s">
        <v>179</v>
      </c>
      <c r="AA4" s="87">
        <v>0</v>
      </c>
      <c r="AB4" s="87">
        <v>0.041666666666666664</v>
      </c>
      <c r="AC4" s="87">
        <v>0.08333333333333333</v>
      </c>
      <c r="AD4" s="87">
        <v>0.125</v>
      </c>
      <c r="AE4" s="87">
        <v>0.16666666666666666</v>
      </c>
      <c r="AF4" s="87">
        <v>0.20833333333333331</v>
      </c>
      <c r="AG4" s="87">
        <v>0.24999999999999997</v>
      </c>
      <c r="AH4" s="87">
        <v>0.29166666666666663</v>
      </c>
      <c r="AI4" s="88">
        <v>0.3333333333333333</v>
      </c>
      <c r="AJ4" s="88">
        <v>0.375</v>
      </c>
      <c r="AK4" s="88">
        <v>0.4166666666666667</v>
      </c>
      <c r="AL4" s="88">
        <v>0.45833333333333337</v>
      </c>
      <c r="AM4" s="88">
        <v>0.5</v>
      </c>
      <c r="AN4" s="88">
        <v>0.5416666666666666</v>
      </c>
      <c r="AO4" s="88">
        <v>0.5833333333333333</v>
      </c>
      <c r="AP4" s="88">
        <v>0.6249999999999999</v>
      </c>
      <c r="AQ4" s="88">
        <v>0.6666666666666665</v>
      </c>
      <c r="AR4" s="88">
        <v>0.7083333333333331</v>
      </c>
      <c r="AS4" s="88">
        <v>0.7499999999999998</v>
      </c>
      <c r="AT4" s="88">
        <v>0.7916666666666664</v>
      </c>
      <c r="AU4" s="88">
        <v>0.833333333333333</v>
      </c>
      <c r="AV4" s="88">
        <v>0.8749999999999997</v>
      </c>
      <c r="AW4" s="88">
        <v>0.9166666666666663</v>
      </c>
      <c r="AX4" s="88">
        <v>0.9583333333333329</v>
      </c>
    </row>
    <row r="5" spans="1:62" s="80" customFormat="1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84"/>
      <c r="Z5" s="89" t="s">
        <v>193</v>
      </c>
      <c r="AA5" s="90">
        <v>0</v>
      </c>
      <c r="AB5" s="90">
        <v>0</v>
      </c>
      <c r="AC5" s="90">
        <v>0</v>
      </c>
      <c r="AD5" s="90">
        <v>0</v>
      </c>
      <c r="AE5" s="90">
        <v>0</v>
      </c>
      <c r="AF5" s="90">
        <v>0</v>
      </c>
      <c r="AG5" s="90">
        <v>0</v>
      </c>
      <c r="AH5" s="90">
        <v>0</v>
      </c>
      <c r="AI5" s="83">
        <v>0</v>
      </c>
      <c r="AJ5" s="83">
        <v>0</v>
      </c>
      <c r="AK5" s="83">
        <v>0</v>
      </c>
      <c r="AL5" s="83">
        <v>0</v>
      </c>
      <c r="AM5" s="83">
        <v>0</v>
      </c>
      <c r="AN5" s="83">
        <v>0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</v>
      </c>
      <c r="AV5" s="83">
        <v>0</v>
      </c>
      <c r="AW5" s="83">
        <v>0</v>
      </c>
      <c r="AX5" s="83">
        <v>0</v>
      </c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</row>
    <row r="6" spans="1:62" s="83" customFormat="1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5"/>
      <c r="L6" s="55"/>
      <c r="M6" s="55"/>
      <c r="N6" s="55"/>
      <c r="O6" s="55"/>
      <c r="P6" s="56"/>
      <c r="Q6" s="56"/>
      <c r="R6" s="56"/>
      <c r="S6" s="56"/>
      <c r="T6" s="56"/>
      <c r="U6" s="56"/>
      <c r="V6" s="56"/>
      <c r="W6" s="56"/>
      <c r="X6" s="56"/>
      <c r="Y6" s="84"/>
      <c r="Z6" s="89" t="s">
        <v>180</v>
      </c>
      <c r="AA6" s="90">
        <v>0</v>
      </c>
      <c r="AB6" s="90">
        <v>0</v>
      </c>
      <c r="AC6" s="90">
        <v>0</v>
      </c>
      <c r="AD6" s="90">
        <v>0</v>
      </c>
      <c r="AE6" s="90">
        <v>0</v>
      </c>
      <c r="AF6" s="90">
        <v>0</v>
      </c>
      <c r="AG6" s="90">
        <v>0</v>
      </c>
      <c r="AH6" s="90">
        <v>0</v>
      </c>
      <c r="AI6" s="83">
        <v>4</v>
      </c>
      <c r="AJ6" s="83">
        <v>7</v>
      </c>
      <c r="AK6" s="83">
        <v>6</v>
      </c>
      <c r="AL6" s="83">
        <v>6</v>
      </c>
      <c r="AM6" s="83">
        <v>6</v>
      </c>
      <c r="AN6" s="83">
        <v>6</v>
      </c>
      <c r="AO6" s="83">
        <v>6</v>
      </c>
      <c r="AP6" s="83">
        <v>5</v>
      </c>
      <c r="AQ6" s="83">
        <v>3</v>
      </c>
      <c r="AR6" s="83">
        <v>6</v>
      </c>
      <c r="AS6" s="83">
        <v>3</v>
      </c>
      <c r="AT6" s="83">
        <v>3</v>
      </c>
      <c r="AU6" s="83">
        <v>1</v>
      </c>
      <c r="AV6" s="83">
        <v>2</v>
      </c>
      <c r="AW6" s="83">
        <v>3</v>
      </c>
      <c r="AX6" s="83">
        <v>2</v>
      </c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</row>
    <row r="7" spans="26:50" ht="15">
      <c r="Z7" s="89" t="s">
        <v>195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90">
        <v>0</v>
      </c>
      <c r="AG7" s="90">
        <v>0</v>
      </c>
      <c r="AH7" s="90">
        <v>0</v>
      </c>
      <c r="AI7" s="83">
        <v>1</v>
      </c>
      <c r="AJ7" s="83">
        <v>1</v>
      </c>
      <c r="AK7" s="83">
        <v>2</v>
      </c>
      <c r="AL7" s="83">
        <v>2</v>
      </c>
      <c r="AM7" s="83">
        <v>1</v>
      </c>
      <c r="AN7" s="83">
        <v>1</v>
      </c>
      <c r="AO7" s="83">
        <v>1</v>
      </c>
      <c r="AP7" s="83">
        <v>2</v>
      </c>
      <c r="AQ7" s="83">
        <v>2</v>
      </c>
      <c r="AR7" s="83">
        <v>0</v>
      </c>
      <c r="AS7" s="83">
        <v>0</v>
      </c>
      <c r="AT7" s="83">
        <v>0</v>
      </c>
      <c r="AU7" s="83">
        <v>1</v>
      </c>
      <c r="AV7" s="83">
        <v>2</v>
      </c>
      <c r="AW7" s="83">
        <v>2</v>
      </c>
      <c r="AX7" s="83">
        <v>1</v>
      </c>
    </row>
    <row r="8" spans="2:50" ht="18.75">
      <c r="B8" s="57" t="str">
        <f ca="1">"Location: "&amp;RIGHT(CELL("filename",A2),LEN(CELL("filename",A2))-FIND("]",CELL("filename",A2)))&amp;", Teddington"</f>
        <v>Location: THE CAUSEWAY, Teddington</v>
      </c>
      <c r="K8" s="58" t="s">
        <v>181</v>
      </c>
      <c r="N8" s="57" t="str">
        <f>B8</f>
        <v>Location: THE CAUSEWAY, Teddington</v>
      </c>
      <c r="W8" s="58" t="s">
        <v>182</v>
      </c>
      <c r="Y8" s="91"/>
      <c r="Z8" s="89"/>
      <c r="AA8" s="90"/>
      <c r="AB8" s="90"/>
      <c r="AC8" s="90"/>
      <c r="AD8" s="90"/>
      <c r="AE8" s="90"/>
      <c r="AF8" s="90"/>
      <c r="AG8" s="90"/>
      <c r="AH8" s="90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27:50" ht="7.5" customHeight="1">
      <c r="AA9" s="90"/>
      <c r="AB9" s="90"/>
      <c r="AC9" s="90"/>
      <c r="AD9" s="90"/>
      <c r="AE9" s="90"/>
      <c r="AF9" s="90"/>
      <c r="AG9" s="90"/>
      <c r="AH9" s="90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</row>
    <row r="10" spans="2:62" ht="15">
      <c r="B10" s="60" t="s">
        <v>183</v>
      </c>
      <c r="C10" s="61"/>
      <c r="D10" s="61"/>
      <c r="N10" s="62" t="str">
        <f>B10</f>
        <v>Estimated no. of available parking spaces</v>
      </c>
      <c r="O10" s="63"/>
      <c r="P10" s="63"/>
      <c r="AA10" s="92" t="s">
        <v>193</v>
      </c>
      <c r="AB10" s="92" t="s">
        <v>180</v>
      </c>
      <c r="AC10" s="93" t="s">
        <v>195</v>
      </c>
      <c r="AD10" s="92"/>
      <c r="AE10" s="93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</row>
    <row r="11" spans="1:62" s="94" customFormat="1" ht="24" customHeight="1">
      <c r="A11" s="64"/>
      <c r="B11" s="65" t="s">
        <v>180</v>
      </c>
      <c r="C11" s="65" t="s">
        <v>192</v>
      </c>
      <c r="D11" s="65" t="s">
        <v>193</v>
      </c>
      <c r="E11" s="66" t="s">
        <v>184</v>
      </c>
      <c r="F11" s="64"/>
      <c r="G11" s="59"/>
      <c r="H11" s="59"/>
      <c r="I11" s="64"/>
      <c r="J11" s="64"/>
      <c r="K11" s="64"/>
      <c r="L11" s="64"/>
      <c r="M11" s="64"/>
      <c r="N11" s="65" t="s">
        <v>180</v>
      </c>
      <c r="O11" s="65" t="s">
        <v>192</v>
      </c>
      <c r="P11" s="65" t="s">
        <v>193</v>
      </c>
      <c r="Q11" s="66" t="s">
        <v>184</v>
      </c>
      <c r="R11" s="64"/>
      <c r="S11" s="59"/>
      <c r="T11" s="64"/>
      <c r="U11" s="64"/>
      <c r="V11" s="64"/>
      <c r="W11" s="64"/>
      <c r="X11" s="64"/>
      <c r="Y11" s="84"/>
      <c r="Z11" s="92" t="s">
        <v>185</v>
      </c>
      <c r="AA11" s="90">
        <v>0</v>
      </c>
      <c r="AB11" s="90">
        <v>31</v>
      </c>
      <c r="AC11" s="90">
        <v>7</v>
      </c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</row>
    <row r="12" spans="2:50" ht="15">
      <c r="B12" s="67">
        <v>8</v>
      </c>
      <c r="C12" s="68">
        <v>2</v>
      </c>
      <c r="D12" s="68">
        <v>2</v>
      </c>
      <c r="E12" s="69">
        <f>SUM(B12:B12)</f>
        <v>8</v>
      </c>
      <c r="G12" s="53"/>
      <c r="H12" s="53"/>
      <c r="N12" s="67">
        <v>8</v>
      </c>
      <c r="O12" s="68">
        <v>2</v>
      </c>
      <c r="P12" s="68">
        <v>2</v>
      </c>
      <c r="Q12" s="69">
        <f>SUM(N12:N12)</f>
        <v>8</v>
      </c>
      <c r="S12" s="53"/>
      <c r="Z12" s="92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</row>
    <row r="13" spans="26:50" ht="8.25" customHeight="1">
      <c r="Z13" s="92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</row>
    <row r="14" spans="2:50" ht="15">
      <c r="B14" s="70" t="s">
        <v>186</v>
      </c>
      <c r="N14" s="70" t="s">
        <v>186</v>
      </c>
      <c r="Z14" s="92"/>
      <c r="AA14" s="92" t="s">
        <v>187</v>
      </c>
      <c r="AB14" s="93" t="s">
        <v>188</v>
      </c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</row>
    <row r="15" spans="2:50" ht="15">
      <c r="B15" t="s">
        <v>189</v>
      </c>
      <c r="N15" t="str">
        <f>B15</f>
        <v>Pay &amp; Display - Operational hours Mon-Sat 8:30am-6.30pm, max stay 2 hours</v>
      </c>
      <c r="Z15" s="89" t="s">
        <v>180</v>
      </c>
      <c r="AA15" s="90">
        <v>3</v>
      </c>
      <c r="AB15" s="90">
        <v>28</v>
      </c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</row>
    <row r="16" spans="2:50" ht="15">
      <c r="B16" t="s">
        <v>194</v>
      </c>
      <c r="N16" t="str">
        <f>B16</f>
        <v>Parking Bay - Free parking operational hours Mon-Sat 8:30am-6:30pm, max stay 30 mins</v>
      </c>
      <c r="Z16" s="89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</row>
    <row r="17" spans="26:50" ht="15">
      <c r="Z17" s="89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</row>
    <row r="18" spans="26:50" ht="15">
      <c r="Z18" s="89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</row>
    <row r="19" spans="27:28" ht="15">
      <c r="AA19" s="90"/>
      <c r="AB19" s="90"/>
    </row>
    <row r="20" spans="26:62" ht="15">
      <c r="Z20" s="92" t="s">
        <v>190</v>
      </c>
      <c r="AA20" s="87">
        <v>0.5</v>
      </c>
      <c r="AB20" s="87">
        <v>0.5416666666666666</v>
      </c>
      <c r="AC20" s="87">
        <v>0.5833333333333333</v>
      </c>
      <c r="AD20" s="87">
        <v>0.6249999999999999</v>
      </c>
      <c r="AE20" s="87">
        <v>0.6666666666666665</v>
      </c>
      <c r="AF20" s="87">
        <v>0.7083333333333331</v>
      </c>
      <c r="AG20" s="87">
        <v>0.7499999999999998</v>
      </c>
      <c r="AH20" s="87">
        <v>0.7916666666666664</v>
      </c>
      <c r="AI20" s="87">
        <v>0.833333333333333</v>
      </c>
      <c r="AJ20" s="87">
        <v>0.8749999999999997</v>
      </c>
      <c r="AK20" s="87">
        <v>0.9166666666666663</v>
      </c>
      <c r="AL20" s="87">
        <v>0.9583333333333329</v>
      </c>
      <c r="AM20" s="87">
        <v>0</v>
      </c>
      <c r="AN20" s="87">
        <v>0.041666666666666664</v>
      </c>
      <c r="AO20" s="87">
        <v>0.08333333333333333</v>
      </c>
      <c r="AP20" s="87">
        <v>0.125</v>
      </c>
      <c r="AQ20" s="87">
        <v>0.16666666666666666</v>
      </c>
      <c r="AR20" s="87">
        <v>0.20833333333333331</v>
      </c>
      <c r="AS20" s="87">
        <v>0.24999999999999997</v>
      </c>
      <c r="AT20" s="87">
        <v>0.29166666666666663</v>
      </c>
      <c r="AU20" s="87">
        <v>0.3333333333333333</v>
      </c>
      <c r="AV20" s="87">
        <v>0.375</v>
      </c>
      <c r="AW20" s="87">
        <v>0.4166666666666667</v>
      </c>
      <c r="AX20" s="87">
        <v>0.45833333333333337</v>
      </c>
      <c r="AY20" s="95">
        <v>0.5</v>
      </c>
      <c r="AZ20" s="95">
        <v>0.5416666666666666</v>
      </c>
      <c r="BA20" s="95">
        <v>0.5833333333333333</v>
      </c>
      <c r="BB20" s="95">
        <v>0.6249999999999999</v>
      </c>
      <c r="BC20" s="95">
        <v>0.6666666666666665</v>
      </c>
      <c r="BD20" s="95">
        <v>0.7083333333333331</v>
      </c>
      <c r="BE20" s="95">
        <v>0.7499999999999998</v>
      </c>
      <c r="BF20" s="95">
        <v>0.7916666666666664</v>
      </c>
      <c r="BG20" s="95">
        <v>0.833333333333333</v>
      </c>
      <c r="BH20" s="95">
        <v>0.8749999999999997</v>
      </c>
      <c r="BI20" s="95">
        <v>0.9166666666666663</v>
      </c>
      <c r="BJ20" s="95">
        <v>0.9583333333333329</v>
      </c>
    </row>
    <row r="21" spans="26:62" ht="15">
      <c r="Z21" s="89" t="s">
        <v>193</v>
      </c>
      <c r="AA21" s="90">
        <v>2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85">
        <v>1</v>
      </c>
      <c r="AZ21" s="85">
        <v>1</v>
      </c>
      <c r="BA21" s="85">
        <v>1</v>
      </c>
      <c r="BB21" s="85">
        <v>0</v>
      </c>
      <c r="BC21" s="85">
        <v>2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</row>
    <row r="22" spans="26:62" ht="15">
      <c r="Z22" s="89" t="s">
        <v>180</v>
      </c>
      <c r="AA22" s="90">
        <v>5</v>
      </c>
      <c r="AB22" s="90">
        <v>3</v>
      </c>
      <c r="AC22" s="90">
        <v>6</v>
      </c>
      <c r="AD22" s="90">
        <v>6</v>
      </c>
      <c r="AE22" s="90">
        <v>4</v>
      </c>
      <c r="AF22" s="90">
        <v>5</v>
      </c>
      <c r="AG22" s="90">
        <v>4</v>
      </c>
      <c r="AH22" s="90">
        <v>0</v>
      </c>
      <c r="AI22" s="90">
        <v>1</v>
      </c>
      <c r="AJ22" s="90">
        <v>1</v>
      </c>
      <c r="AK22" s="90">
        <v>1</v>
      </c>
      <c r="AL22" s="90">
        <v>0</v>
      </c>
      <c r="AM22" s="90">
        <v>0</v>
      </c>
      <c r="AN22" s="90">
        <v>1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1</v>
      </c>
      <c r="AV22" s="90">
        <v>4</v>
      </c>
      <c r="AW22" s="90">
        <v>7</v>
      </c>
      <c r="AX22" s="90">
        <v>8</v>
      </c>
      <c r="AY22" s="85">
        <v>7</v>
      </c>
      <c r="AZ22" s="85">
        <v>7</v>
      </c>
      <c r="BA22" s="85">
        <v>6</v>
      </c>
      <c r="BB22" s="85">
        <v>8</v>
      </c>
      <c r="BC22" s="85">
        <v>8</v>
      </c>
      <c r="BD22" s="85">
        <v>3</v>
      </c>
      <c r="BE22" s="85">
        <v>1</v>
      </c>
      <c r="BF22" s="85">
        <v>2</v>
      </c>
      <c r="BG22" s="85">
        <v>2</v>
      </c>
      <c r="BH22" s="85">
        <v>1</v>
      </c>
      <c r="BI22" s="85">
        <v>1</v>
      </c>
      <c r="BJ22" s="85">
        <v>1</v>
      </c>
    </row>
    <row r="23" spans="26:62" ht="15">
      <c r="Z23" s="89" t="s">
        <v>195</v>
      </c>
      <c r="AA23" s="90">
        <v>2</v>
      </c>
      <c r="AB23" s="90">
        <v>1</v>
      </c>
      <c r="AC23" s="90">
        <v>1</v>
      </c>
      <c r="AD23" s="90">
        <v>1</v>
      </c>
      <c r="AE23" s="90">
        <v>1</v>
      </c>
      <c r="AF23" s="90">
        <v>1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2</v>
      </c>
      <c r="AW23" s="90">
        <v>1</v>
      </c>
      <c r="AX23" s="90">
        <v>1</v>
      </c>
      <c r="AY23" s="85">
        <v>1</v>
      </c>
      <c r="AZ23" s="85">
        <v>1</v>
      </c>
      <c r="BA23" s="85">
        <v>1</v>
      </c>
      <c r="BB23" s="85">
        <v>1</v>
      </c>
      <c r="BC23" s="85">
        <v>1</v>
      </c>
      <c r="BD23" s="85">
        <v>2</v>
      </c>
      <c r="BE23" s="85">
        <v>2</v>
      </c>
      <c r="BF23" s="85">
        <v>2</v>
      </c>
      <c r="BG23" s="85">
        <v>0</v>
      </c>
      <c r="BH23" s="85">
        <v>0</v>
      </c>
      <c r="BI23" s="85">
        <v>1</v>
      </c>
      <c r="BJ23" s="85">
        <v>1</v>
      </c>
    </row>
    <row r="24" spans="26:50" ht="15">
      <c r="Z24" s="89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</row>
    <row r="25" spans="27:50" ht="15"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</row>
    <row r="26" spans="27:50" ht="15">
      <c r="AA26" s="92" t="s">
        <v>193</v>
      </c>
      <c r="AB26" s="92" t="s">
        <v>180</v>
      </c>
      <c r="AC26" s="93" t="s">
        <v>195</v>
      </c>
      <c r="AD26" s="92"/>
      <c r="AE26" s="96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</row>
    <row r="27" spans="26:31" ht="15">
      <c r="Z27" s="92" t="s">
        <v>185</v>
      </c>
      <c r="AA27" s="90">
        <v>6</v>
      </c>
      <c r="AB27" s="90">
        <v>57</v>
      </c>
      <c r="AC27" s="90">
        <v>19</v>
      </c>
      <c r="AD27" s="90"/>
      <c r="AE27" s="90"/>
    </row>
    <row r="29" spans="27:28" ht="15">
      <c r="AA29" s="86" t="s">
        <v>163</v>
      </c>
      <c r="AB29" s="86" t="s">
        <v>164</v>
      </c>
    </row>
    <row r="30" spans="26:28" ht="15">
      <c r="Z30" s="89" t="s">
        <v>193</v>
      </c>
      <c r="AA30" s="85">
        <v>2</v>
      </c>
      <c r="AB30" s="85">
        <v>4</v>
      </c>
    </row>
    <row r="31" spans="26:28" ht="15">
      <c r="Z31" s="89" t="s">
        <v>180</v>
      </c>
      <c r="AA31" s="85">
        <v>21</v>
      </c>
      <c r="AB31" s="85">
        <v>36</v>
      </c>
    </row>
    <row r="32" spans="26:28" ht="15">
      <c r="Z32" s="89" t="s">
        <v>195</v>
      </c>
      <c r="AA32" s="85">
        <v>5</v>
      </c>
      <c r="AB32" s="85">
        <v>14</v>
      </c>
    </row>
    <row r="33" ht="15">
      <c r="Z33" s="89"/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T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3" width="4.8515625" style="0" customWidth="1"/>
    <col min="8" max="9" width="7.28125" style="0" customWidth="1"/>
    <col min="10" max="17" width="4.7109375" style="0" customWidth="1"/>
    <col min="18" max="28" width="4.7109375" style="26" customWidth="1"/>
    <col min="29" max="33" width="4.7109375" style="0" customWidth="1"/>
    <col min="34" max="38" width="9.140625" style="0" hidden="1" customWidth="1"/>
    <col min="39" max="42" width="0" style="0" hidden="1" customWidth="1"/>
  </cols>
  <sheetData>
    <row r="1" spans="1:46" ht="28.5">
      <c r="A1" s="1" t="s">
        <v>0</v>
      </c>
      <c r="B1" s="2" t="s">
        <v>1</v>
      </c>
      <c r="C1" s="2" t="s">
        <v>2</v>
      </c>
      <c r="D1" s="3" t="s">
        <v>154</v>
      </c>
      <c r="E1" s="2" t="s">
        <v>157</v>
      </c>
      <c r="F1" s="3" t="s">
        <v>155</v>
      </c>
      <c r="G1" s="2" t="s">
        <v>3</v>
      </c>
      <c r="H1" s="3" t="s">
        <v>156</v>
      </c>
      <c r="I1" s="4" t="s">
        <v>4</v>
      </c>
      <c r="J1" s="5">
        <v>0</v>
      </c>
      <c r="K1" s="5">
        <v>0.041666666666666664</v>
      </c>
      <c r="L1" s="5">
        <v>0.08333333333333333</v>
      </c>
      <c r="M1" s="5">
        <v>0.125</v>
      </c>
      <c r="N1" s="5">
        <v>0.16666666666666666</v>
      </c>
      <c r="O1" s="5">
        <v>0.20833333333333331</v>
      </c>
      <c r="P1" s="5">
        <v>0.24999999999999997</v>
      </c>
      <c r="Q1" s="5">
        <v>0.29166666666666663</v>
      </c>
      <c r="R1" s="24">
        <v>0.3333333333333333</v>
      </c>
      <c r="S1" s="24">
        <v>0.375</v>
      </c>
      <c r="T1" s="24">
        <v>0.4166666666666667</v>
      </c>
      <c r="U1" s="24">
        <v>0.45833333333333337</v>
      </c>
      <c r="V1" s="24">
        <v>0.5</v>
      </c>
      <c r="W1" s="24">
        <v>0.5416666666666666</v>
      </c>
      <c r="X1" s="24">
        <v>0.5833333333333333</v>
      </c>
      <c r="Y1" s="24">
        <v>0.6249999999999999</v>
      </c>
      <c r="Z1" s="24">
        <v>0.6666666666666665</v>
      </c>
      <c r="AA1" s="24">
        <v>0.7083333333333331</v>
      </c>
      <c r="AB1" s="24">
        <v>0.7499999999999998</v>
      </c>
      <c r="AC1" s="5">
        <v>0.7916666666666664</v>
      </c>
      <c r="AD1" s="5">
        <v>0.833333333333333</v>
      </c>
      <c r="AE1" s="5">
        <v>0.8749999999999997</v>
      </c>
      <c r="AF1" s="5">
        <v>0.9166666666666663</v>
      </c>
      <c r="AG1" s="5">
        <v>0.9583333333333329</v>
      </c>
      <c r="AH1" s="6" t="s">
        <v>5</v>
      </c>
      <c r="AI1" s="6" t="s">
        <v>6</v>
      </c>
      <c r="AJ1" s="7" t="s">
        <v>7</v>
      </c>
      <c r="AK1" s="8" t="s">
        <v>8</v>
      </c>
      <c r="AL1" s="9" t="s">
        <v>9</v>
      </c>
      <c r="AM1" s="10" t="s">
        <v>10</v>
      </c>
      <c r="AN1" t="s">
        <v>158</v>
      </c>
      <c r="AO1" t="s">
        <v>160</v>
      </c>
      <c r="AP1" t="s">
        <v>159</v>
      </c>
      <c r="AS1" s="27">
        <v>0.3333333333333333</v>
      </c>
      <c r="AT1" s="27">
        <v>0.7499999999999998</v>
      </c>
    </row>
    <row r="2" spans="1:42" ht="15">
      <c r="A2" s="11" t="s">
        <v>11</v>
      </c>
      <c r="B2" s="11">
        <v>4</v>
      </c>
      <c r="C2" s="11">
        <v>30</v>
      </c>
      <c r="D2" s="11" t="s">
        <v>12</v>
      </c>
      <c r="E2" s="12"/>
      <c r="F2" s="11"/>
      <c r="G2" s="12"/>
      <c r="H2" s="11" t="s">
        <v>13</v>
      </c>
      <c r="I2" s="13"/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5" t="s">
        <v>13</v>
      </c>
      <c r="AI2" s="15" t="s">
        <v>13</v>
      </c>
      <c r="AJ2" s="15" t="s">
        <v>13</v>
      </c>
      <c r="AK2" s="15" t="s">
        <v>13</v>
      </c>
      <c r="AL2" s="16" t="s">
        <v>13</v>
      </c>
      <c r="AM2" s="17"/>
      <c r="AN2">
        <f>IF(D2="DIS","Disabled",IF(D2="P&amp;D","Pay &amp; Display",IF(D2="PB","Short Stay (Free)","")))</f>
      </c>
      <c r="AO2">
        <f>IF(AND(AN2&lt;&gt;"",D2="P&amp;D"),IF(AH2&lt;$AS$1,"Outside CPZ",IF(AH2&gt;$AT$1,"Outside CPZ","Inside CPZ")),"")</f>
      </c>
      <c r="AP2">
        <f>IF(OR(D2="P&amp;D",D2="DIS",D2="PB"),"Y","")</f>
      </c>
    </row>
    <row r="3" spans="1:42" ht="15">
      <c r="A3" s="11" t="s">
        <v>11</v>
      </c>
      <c r="B3" s="11">
        <v>4</v>
      </c>
      <c r="C3" s="11">
        <v>31</v>
      </c>
      <c r="D3" s="11" t="s">
        <v>14</v>
      </c>
      <c r="E3" s="12"/>
      <c r="F3" s="11"/>
      <c r="G3" s="12"/>
      <c r="H3" s="11"/>
      <c r="I3" s="13"/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5" t="s">
        <v>13</v>
      </c>
      <c r="AI3" s="15" t="s">
        <v>13</v>
      </c>
      <c r="AJ3" s="15" t="s">
        <v>13</v>
      </c>
      <c r="AK3" s="15" t="s">
        <v>13</v>
      </c>
      <c r="AL3" s="16" t="s">
        <v>13</v>
      </c>
      <c r="AM3" s="17"/>
      <c r="AN3">
        <f aca="true" t="shared" si="0" ref="AN3:AN66">IF(D3="DIS","Disabled",IF(D3="P&amp;D","Pay &amp; Display",IF(D3="PB","Short Stay (Free)","")))</f>
      </c>
      <c r="AO3">
        <f aca="true" t="shared" si="1" ref="AO3:AO66">IF(AND(AN3&lt;&gt;"",D3="P&amp;D"),IF(AH3&lt;$AS$1,"Outside CPZ",IF(AH3&gt;$AT$1,"Outside CPZ","Inside CPZ")),"")</f>
      </c>
      <c r="AP3">
        <f aca="true" t="shared" si="2" ref="AP3:AP66">IF(OR(D3="P&amp;D",D3="DIS",D3="PB"),"Y","")</f>
      </c>
    </row>
    <row r="4" spans="1:42" ht="15">
      <c r="A4" s="11" t="s">
        <v>11</v>
      </c>
      <c r="B4" s="11">
        <v>4</v>
      </c>
      <c r="C4" s="11">
        <v>32</v>
      </c>
      <c r="D4" s="11" t="s">
        <v>12</v>
      </c>
      <c r="E4" s="12"/>
      <c r="F4" s="11"/>
      <c r="G4" s="12"/>
      <c r="H4" s="11"/>
      <c r="I4" s="13"/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5" t="s">
        <v>13</v>
      </c>
      <c r="AI4" s="15" t="s">
        <v>13</v>
      </c>
      <c r="AJ4" s="15" t="s">
        <v>13</v>
      </c>
      <c r="AK4" s="15" t="s">
        <v>13</v>
      </c>
      <c r="AL4" s="16" t="s">
        <v>13</v>
      </c>
      <c r="AM4" s="17"/>
      <c r="AN4">
        <f t="shared" si="0"/>
      </c>
      <c r="AO4">
        <f t="shared" si="1"/>
      </c>
      <c r="AP4">
        <f t="shared" si="2"/>
      </c>
    </row>
    <row r="5" spans="1:42" ht="15">
      <c r="A5" s="11" t="s">
        <v>11</v>
      </c>
      <c r="B5" s="11">
        <v>4</v>
      </c>
      <c r="C5" s="11">
        <v>32</v>
      </c>
      <c r="D5" s="11" t="s">
        <v>12</v>
      </c>
      <c r="E5" s="12"/>
      <c r="F5" s="11"/>
      <c r="G5" s="12"/>
      <c r="H5" s="11"/>
      <c r="I5" s="13"/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5" t="s">
        <v>13</v>
      </c>
      <c r="AI5" s="15" t="s">
        <v>13</v>
      </c>
      <c r="AJ5" s="15" t="s">
        <v>13</v>
      </c>
      <c r="AK5" s="15" t="s">
        <v>13</v>
      </c>
      <c r="AL5" s="16" t="s">
        <v>13</v>
      </c>
      <c r="AM5" s="17"/>
      <c r="AN5">
        <f t="shared" si="0"/>
      </c>
      <c r="AO5">
        <f t="shared" si="1"/>
      </c>
      <c r="AP5">
        <f t="shared" si="2"/>
      </c>
    </row>
    <row r="6" spans="1:42" ht="15">
      <c r="A6" s="11" t="s">
        <v>11</v>
      </c>
      <c r="B6" s="11">
        <v>4</v>
      </c>
      <c r="C6" s="11">
        <v>32</v>
      </c>
      <c r="D6" s="11" t="s">
        <v>12</v>
      </c>
      <c r="E6" s="12"/>
      <c r="F6" s="11"/>
      <c r="G6" s="12"/>
      <c r="H6" s="11"/>
      <c r="I6" s="13"/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5" t="s">
        <v>13</v>
      </c>
      <c r="AI6" s="15" t="s">
        <v>13</v>
      </c>
      <c r="AJ6" s="15" t="s">
        <v>13</v>
      </c>
      <c r="AK6" s="15" t="s">
        <v>13</v>
      </c>
      <c r="AL6" s="16" t="s">
        <v>13</v>
      </c>
      <c r="AM6" s="17"/>
      <c r="AN6">
        <f t="shared" si="0"/>
      </c>
      <c r="AO6">
        <f t="shared" si="1"/>
      </c>
      <c r="AP6">
        <f t="shared" si="2"/>
      </c>
    </row>
    <row r="7" spans="1:42" ht="15">
      <c r="A7" s="11" t="s">
        <v>11</v>
      </c>
      <c r="B7" s="11">
        <v>4</v>
      </c>
      <c r="C7" s="11">
        <v>33</v>
      </c>
      <c r="D7" s="11" t="s">
        <v>15</v>
      </c>
      <c r="E7" s="12" t="s">
        <v>16</v>
      </c>
      <c r="F7" s="11" t="s">
        <v>17</v>
      </c>
      <c r="G7" s="12"/>
      <c r="H7" s="11"/>
      <c r="I7" s="13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25">
        <v>0</v>
      </c>
      <c r="S7" s="25">
        <v>0</v>
      </c>
      <c r="T7" s="25">
        <v>1</v>
      </c>
      <c r="U7" s="25">
        <v>1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5">
        <v>0.4166666666666667</v>
      </c>
      <c r="AI7" s="15">
        <v>0.45833333333333337</v>
      </c>
      <c r="AJ7" s="15">
        <v>0.041666666666666685</v>
      </c>
      <c r="AK7" s="15">
        <v>0.08333333333333334</v>
      </c>
      <c r="AL7" s="16" t="s">
        <v>18</v>
      </c>
      <c r="AM7" s="17" t="s">
        <v>19</v>
      </c>
      <c r="AN7" t="str">
        <f t="shared" si="0"/>
        <v>Short Stay (Free)</v>
      </c>
      <c r="AO7">
        <f t="shared" si="1"/>
      </c>
      <c r="AP7" t="str">
        <f t="shared" si="2"/>
        <v>Y</v>
      </c>
    </row>
    <row r="8" spans="1:42" ht="15">
      <c r="A8" s="11" t="s">
        <v>11</v>
      </c>
      <c r="B8" s="11">
        <v>4</v>
      </c>
      <c r="C8" s="11">
        <v>33</v>
      </c>
      <c r="D8" s="11" t="s">
        <v>15</v>
      </c>
      <c r="E8" s="12" t="s">
        <v>20</v>
      </c>
      <c r="F8" s="11" t="s">
        <v>17</v>
      </c>
      <c r="G8" s="12"/>
      <c r="H8" s="11" t="s">
        <v>13</v>
      </c>
      <c r="I8" s="13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1</v>
      </c>
      <c r="Z8" s="25">
        <v>1</v>
      </c>
      <c r="AA8" s="25">
        <v>0</v>
      </c>
      <c r="AB8" s="25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5">
        <v>0.6249999999999999</v>
      </c>
      <c r="AI8" s="15">
        <v>0.6666666666666665</v>
      </c>
      <c r="AJ8" s="15">
        <v>0.04166666666666663</v>
      </c>
      <c r="AK8" s="15">
        <v>0.08333333333333329</v>
      </c>
      <c r="AL8" s="16" t="s">
        <v>18</v>
      </c>
      <c r="AM8" s="17" t="s">
        <v>19</v>
      </c>
      <c r="AN8" t="str">
        <f t="shared" si="0"/>
        <v>Short Stay (Free)</v>
      </c>
      <c r="AO8">
        <f t="shared" si="1"/>
      </c>
      <c r="AP8" t="str">
        <f t="shared" si="2"/>
        <v>Y</v>
      </c>
    </row>
    <row r="9" spans="1:42" ht="15">
      <c r="A9" s="11" t="s">
        <v>11</v>
      </c>
      <c r="B9" s="11">
        <v>4</v>
      </c>
      <c r="C9" s="11">
        <v>33</v>
      </c>
      <c r="D9" s="11" t="s">
        <v>15</v>
      </c>
      <c r="E9" s="12" t="s">
        <v>21</v>
      </c>
      <c r="F9" s="11" t="s">
        <v>17</v>
      </c>
      <c r="G9" s="12"/>
      <c r="H9" s="11" t="s">
        <v>13</v>
      </c>
      <c r="I9" s="13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14">
        <v>0</v>
      </c>
      <c r="AD9" s="14">
        <v>1</v>
      </c>
      <c r="AE9" s="14">
        <v>1</v>
      </c>
      <c r="AF9" s="14">
        <v>1</v>
      </c>
      <c r="AG9" s="14">
        <v>0</v>
      </c>
      <c r="AH9" s="15">
        <v>0.833333333333333</v>
      </c>
      <c r="AI9" s="15">
        <v>0.9166666666666663</v>
      </c>
      <c r="AJ9" s="15">
        <v>0.08333333333333326</v>
      </c>
      <c r="AK9" s="15">
        <v>0.12499999999999992</v>
      </c>
      <c r="AL9" s="16" t="s">
        <v>22</v>
      </c>
      <c r="AM9" s="17" t="s">
        <v>19</v>
      </c>
      <c r="AN9" t="str">
        <f t="shared" si="0"/>
        <v>Short Stay (Free)</v>
      </c>
      <c r="AO9">
        <f t="shared" si="1"/>
      </c>
      <c r="AP9" t="str">
        <f t="shared" si="2"/>
        <v>Y</v>
      </c>
    </row>
    <row r="10" spans="1:42" ht="15">
      <c r="A10" s="11" t="s">
        <v>11</v>
      </c>
      <c r="B10" s="11">
        <v>4</v>
      </c>
      <c r="C10" s="11">
        <v>34</v>
      </c>
      <c r="D10" s="11" t="s">
        <v>15</v>
      </c>
      <c r="E10" s="12" t="s">
        <v>23</v>
      </c>
      <c r="F10" s="11" t="s">
        <v>17</v>
      </c>
      <c r="G10" s="12"/>
      <c r="H10" s="11" t="s">
        <v>13</v>
      </c>
      <c r="I10" s="13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1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0.3333333333333333</v>
      </c>
      <c r="AI10" s="15">
        <v>0.375</v>
      </c>
      <c r="AJ10" s="15">
        <v>0.041666666666666685</v>
      </c>
      <c r="AK10" s="15">
        <v>0.08333333333333334</v>
      </c>
      <c r="AL10" s="16" t="s">
        <v>18</v>
      </c>
      <c r="AM10" s="17" t="s">
        <v>19</v>
      </c>
      <c r="AN10" t="str">
        <f t="shared" si="0"/>
        <v>Short Stay (Free)</v>
      </c>
      <c r="AO10">
        <f t="shared" si="1"/>
      </c>
      <c r="AP10" t="str">
        <f t="shared" si="2"/>
        <v>Y</v>
      </c>
    </row>
    <row r="11" spans="1:42" ht="15">
      <c r="A11" s="11" t="s">
        <v>11</v>
      </c>
      <c r="B11" s="11">
        <v>4</v>
      </c>
      <c r="C11" s="11">
        <v>34</v>
      </c>
      <c r="D11" s="11" t="s">
        <v>15</v>
      </c>
      <c r="E11" s="12" t="s">
        <v>24</v>
      </c>
      <c r="F11" s="11" t="s">
        <v>17</v>
      </c>
      <c r="G11" s="12"/>
      <c r="H11" s="11" t="s">
        <v>13</v>
      </c>
      <c r="I11" s="13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25">
        <v>0</v>
      </c>
      <c r="T11" s="25">
        <v>1</v>
      </c>
      <c r="U11" s="25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0.4166666666666667</v>
      </c>
      <c r="AI11" s="15">
        <v>0.45833333333333337</v>
      </c>
      <c r="AJ11" s="15">
        <v>0.041666666666666685</v>
      </c>
      <c r="AK11" s="15">
        <v>0.08333333333333334</v>
      </c>
      <c r="AL11" s="16" t="s">
        <v>18</v>
      </c>
      <c r="AM11" s="17" t="s">
        <v>19</v>
      </c>
      <c r="AN11" t="str">
        <f t="shared" si="0"/>
        <v>Short Stay (Free)</v>
      </c>
      <c r="AO11">
        <f t="shared" si="1"/>
      </c>
      <c r="AP11" t="str">
        <f t="shared" si="2"/>
        <v>Y</v>
      </c>
    </row>
    <row r="12" spans="1:42" ht="15">
      <c r="A12" s="11" t="s">
        <v>11</v>
      </c>
      <c r="B12" s="11">
        <v>4</v>
      </c>
      <c r="C12" s="11">
        <v>34</v>
      </c>
      <c r="D12" s="11" t="s">
        <v>15</v>
      </c>
      <c r="E12" s="12" t="s">
        <v>25</v>
      </c>
      <c r="F12" s="11" t="s">
        <v>17</v>
      </c>
      <c r="G12" s="12"/>
      <c r="H12" s="11" t="s">
        <v>13</v>
      </c>
      <c r="I12" s="13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25">
        <v>0</v>
      </c>
      <c r="T12" s="25">
        <v>0</v>
      </c>
      <c r="U12" s="25">
        <v>0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0</v>
      </c>
      <c r="AB12" s="25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0.5</v>
      </c>
      <c r="AI12" s="15">
        <v>0.6666666666666665</v>
      </c>
      <c r="AJ12" s="15">
        <v>0.16666666666666652</v>
      </c>
      <c r="AK12" s="15">
        <v>0.20833333333333318</v>
      </c>
      <c r="AL12" s="16" t="s">
        <v>26</v>
      </c>
      <c r="AM12" s="17" t="s">
        <v>19</v>
      </c>
      <c r="AN12" t="str">
        <f t="shared" si="0"/>
        <v>Short Stay (Free)</v>
      </c>
      <c r="AO12">
        <f t="shared" si="1"/>
      </c>
      <c r="AP12" t="str">
        <f t="shared" si="2"/>
        <v>Y</v>
      </c>
    </row>
    <row r="13" spans="1:42" ht="15">
      <c r="A13" s="11" t="s">
        <v>11</v>
      </c>
      <c r="B13" s="11">
        <v>4</v>
      </c>
      <c r="C13" s="11">
        <v>34</v>
      </c>
      <c r="D13" s="11" t="s">
        <v>15</v>
      </c>
      <c r="E13" s="12" t="s">
        <v>27</v>
      </c>
      <c r="F13" s="11" t="s">
        <v>17</v>
      </c>
      <c r="G13" s="12"/>
      <c r="H13" s="11" t="s">
        <v>13</v>
      </c>
      <c r="I13" s="13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14">
        <v>0</v>
      </c>
      <c r="AD13" s="14">
        <v>0</v>
      </c>
      <c r="AE13" s="14">
        <v>1</v>
      </c>
      <c r="AF13" s="14">
        <v>1</v>
      </c>
      <c r="AG13" s="14">
        <v>1</v>
      </c>
      <c r="AH13" s="15">
        <v>0.8749999999999997</v>
      </c>
      <c r="AI13" s="15">
        <v>0.9583333333333329</v>
      </c>
      <c r="AJ13" s="15">
        <v>0.08333333333333326</v>
      </c>
      <c r="AK13" s="15">
        <v>0.12499999999999992</v>
      </c>
      <c r="AL13" s="16" t="s">
        <v>22</v>
      </c>
      <c r="AM13" s="17" t="s">
        <v>19</v>
      </c>
      <c r="AN13" t="str">
        <f t="shared" si="0"/>
        <v>Short Stay (Free)</v>
      </c>
      <c r="AO13">
        <f t="shared" si="1"/>
      </c>
      <c r="AP13" t="str">
        <f t="shared" si="2"/>
        <v>Y</v>
      </c>
    </row>
    <row r="14" spans="1:42" ht="15">
      <c r="A14" s="11" t="s">
        <v>11</v>
      </c>
      <c r="B14" s="11">
        <v>4</v>
      </c>
      <c r="C14" s="11">
        <v>35</v>
      </c>
      <c r="D14" s="11" t="s">
        <v>28</v>
      </c>
      <c r="E14" s="12" t="s">
        <v>29</v>
      </c>
      <c r="F14" s="11" t="s">
        <v>17</v>
      </c>
      <c r="G14" s="12"/>
      <c r="H14" s="11" t="s">
        <v>13</v>
      </c>
      <c r="I14" s="13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1</v>
      </c>
      <c r="S14" s="25">
        <v>1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0.3333333333333333</v>
      </c>
      <c r="AI14" s="15">
        <v>0.375</v>
      </c>
      <c r="AJ14" s="15">
        <v>0.041666666666666685</v>
      </c>
      <c r="AK14" s="15">
        <v>0.08333333333333334</v>
      </c>
      <c r="AL14" s="16" t="s">
        <v>18</v>
      </c>
      <c r="AM14" s="17" t="s">
        <v>19</v>
      </c>
      <c r="AN14" t="str">
        <f t="shared" si="0"/>
        <v>Pay &amp; Display</v>
      </c>
      <c r="AO14" t="str">
        <f t="shared" si="1"/>
        <v>Inside CPZ</v>
      </c>
      <c r="AP14" t="str">
        <f t="shared" si="2"/>
        <v>Y</v>
      </c>
    </row>
    <row r="15" spans="1:42" ht="15">
      <c r="A15" s="11" t="s">
        <v>11</v>
      </c>
      <c r="B15" s="11">
        <v>4</v>
      </c>
      <c r="C15" s="11">
        <v>35</v>
      </c>
      <c r="D15" s="11" t="s">
        <v>28</v>
      </c>
      <c r="E15" s="12" t="s">
        <v>30</v>
      </c>
      <c r="F15" s="11" t="s">
        <v>17</v>
      </c>
      <c r="G15" s="12"/>
      <c r="H15" s="11" t="s">
        <v>13</v>
      </c>
      <c r="I15" s="13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5">
        <v>0</v>
      </c>
      <c r="S15" s="25">
        <v>0</v>
      </c>
      <c r="T15" s="25">
        <v>1</v>
      </c>
      <c r="U15" s="25">
        <v>1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0.4166666666666667</v>
      </c>
      <c r="AI15" s="15">
        <v>0.45833333333333337</v>
      </c>
      <c r="AJ15" s="15">
        <v>0.041666666666666685</v>
      </c>
      <c r="AK15" s="15">
        <v>0.08333333333333334</v>
      </c>
      <c r="AL15" s="16" t="s">
        <v>18</v>
      </c>
      <c r="AM15" s="17" t="s">
        <v>19</v>
      </c>
      <c r="AN15" t="str">
        <f t="shared" si="0"/>
        <v>Pay &amp; Display</v>
      </c>
      <c r="AO15" t="str">
        <f t="shared" si="1"/>
        <v>Inside CPZ</v>
      </c>
      <c r="AP15" t="str">
        <f t="shared" si="2"/>
        <v>Y</v>
      </c>
    </row>
    <row r="16" spans="1:42" ht="15">
      <c r="A16" s="11" t="s">
        <v>11</v>
      </c>
      <c r="B16" s="11">
        <v>4</v>
      </c>
      <c r="C16" s="11">
        <v>35</v>
      </c>
      <c r="D16" s="11" t="s">
        <v>28</v>
      </c>
      <c r="E16" s="12" t="s">
        <v>31</v>
      </c>
      <c r="F16" s="11" t="s">
        <v>17</v>
      </c>
      <c r="G16" s="12"/>
      <c r="H16" s="11" t="s">
        <v>13</v>
      </c>
      <c r="I16" s="13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1</v>
      </c>
      <c r="Z16" s="25">
        <v>1</v>
      </c>
      <c r="AA16" s="25">
        <v>1</v>
      </c>
      <c r="AB16" s="25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0.6249999999999999</v>
      </c>
      <c r="AI16" s="15">
        <v>0.7083333333333331</v>
      </c>
      <c r="AJ16" s="15">
        <v>0.08333333333333326</v>
      </c>
      <c r="AK16" s="15">
        <v>0.12499999999999992</v>
      </c>
      <c r="AL16" s="16" t="s">
        <v>22</v>
      </c>
      <c r="AM16" s="17" t="s">
        <v>19</v>
      </c>
      <c r="AN16" t="str">
        <f t="shared" si="0"/>
        <v>Pay &amp; Display</v>
      </c>
      <c r="AO16" t="str">
        <f t="shared" si="1"/>
        <v>Inside CPZ</v>
      </c>
      <c r="AP16" t="str">
        <f t="shared" si="2"/>
        <v>Y</v>
      </c>
    </row>
    <row r="17" spans="1:42" ht="15">
      <c r="A17" s="11" t="s">
        <v>11</v>
      </c>
      <c r="B17" s="11">
        <v>4</v>
      </c>
      <c r="C17" s="11">
        <v>35</v>
      </c>
      <c r="D17" s="11" t="s">
        <v>28</v>
      </c>
      <c r="E17" s="12" t="s">
        <v>32</v>
      </c>
      <c r="F17" s="11" t="s">
        <v>17</v>
      </c>
      <c r="G17" s="12"/>
      <c r="H17" s="11" t="s">
        <v>13</v>
      </c>
      <c r="I17" s="13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14">
        <v>0</v>
      </c>
      <c r="AD17" s="14">
        <v>0</v>
      </c>
      <c r="AE17" s="14">
        <v>0</v>
      </c>
      <c r="AF17" s="14">
        <v>1</v>
      </c>
      <c r="AG17" s="14">
        <v>1</v>
      </c>
      <c r="AH17" s="15">
        <v>0.9166666666666663</v>
      </c>
      <c r="AI17" s="15">
        <v>0.9583333333333329</v>
      </c>
      <c r="AJ17" s="15">
        <v>0.04166666666666663</v>
      </c>
      <c r="AK17" s="15">
        <v>0.08333333333333329</v>
      </c>
      <c r="AL17" s="16" t="s">
        <v>18</v>
      </c>
      <c r="AM17" s="17" t="s">
        <v>19</v>
      </c>
      <c r="AN17" t="str">
        <f t="shared" si="0"/>
        <v>Pay &amp; Display</v>
      </c>
      <c r="AO17" t="str">
        <f t="shared" si="1"/>
        <v>Outside CPZ</v>
      </c>
      <c r="AP17" t="str">
        <f t="shared" si="2"/>
        <v>Y</v>
      </c>
    </row>
    <row r="18" spans="1:42" ht="15">
      <c r="A18" s="11" t="s">
        <v>11</v>
      </c>
      <c r="B18" s="11">
        <v>4</v>
      </c>
      <c r="C18" s="11">
        <v>36</v>
      </c>
      <c r="D18" s="11" t="s">
        <v>28</v>
      </c>
      <c r="E18" s="12" t="s">
        <v>33</v>
      </c>
      <c r="F18" s="11" t="s">
        <v>17</v>
      </c>
      <c r="G18" s="12"/>
      <c r="H18" s="11" t="s">
        <v>13</v>
      </c>
      <c r="I18" s="13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0.3333333333333333</v>
      </c>
      <c r="AI18" s="15">
        <v>0.3333333333333333</v>
      </c>
      <c r="AJ18" s="15">
        <v>0</v>
      </c>
      <c r="AK18" s="15">
        <v>0.041666666666666664</v>
      </c>
      <c r="AL18" s="16" t="s">
        <v>18</v>
      </c>
      <c r="AM18" s="17" t="s">
        <v>19</v>
      </c>
      <c r="AN18" t="str">
        <f t="shared" si="0"/>
        <v>Pay &amp; Display</v>
      </c>
      <c r="AO18" t="str">
        <f t="shared" si="1"/>
        <v>Inside CPZ</v>
      </c>
      <c r="AP18" t="str">
        <f t="shared" si="2"/>
        <v>Y</v>
      </c>
    </row>
    <row r="19" spans="1:42" ht="15">
      <c r="A19" s="11" t="s">
        <v>11</v>
      </c>
      <c r="B19" s="11">
        <v>4</v>
      </c>
      <c r="C19" s="11">
        <v>36</v>
      </c>
      <c r="D19" s="11" t="s">
        <v>28</v>
      </c>
      <c r="E19" s="12" t="s">
        <v>34</v>
      </c>
      <c r="F19" s="11" t="s">
        <v>17</v>
      </c>
      <c r="G19" s="12"/>
      <c r="H19" s="11" t="s">
        <v>13</v>
      </c>
      <c r="I19" s="13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25">
        <v>0</v>
      </c>
      <c r="S19" s="25">
        <v>1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0.375</v>
      </c>
      <c r="AI19" s="15">
        <v>0.375</v>
      </c>
      <c r="AJ19" s="15">
        <v>0</v>
      </c>
      <c r="AK19" s="15">
        <v>0.041666666666666664</v>
      </c>
      <c r="AL19" s="16" t="s">
        <v>18</v>
      </c>
      <c r="AM19" s="17" t="s">
        <v>19</v>
      </c>
      <c r="AN19" t="str">
        <f t="shared" si="0"/>
        <v>Pay &amp; Display</v>
      </c>
      <c r="AO19" t="str">
        <f t="shared" si="1"/>
        <v>Inside CPZ</v>
      </c>
      <c r="AP19" t="str">
        <f t="shared" si="2"/>
        <v>Y</v>
      </c>
    </row>
    <row r="20" spans="1:42" ht="15">
      <c r="A20" s="11" t="s">
        <v>11</v>
      </c>
      <c r="B20" s="11">
        <v>4</v>
      </c>
      <c r="C20" s="11">
        <v>36</v>
      </c>
      <c r="D20" s="11" t="s">
        <v>28</v>
      </c>
      <c r="E20" s="12" t="s">
        <v>35</v>
      </c>
      <c r="F20" s="11" t="s">
        <v>17</v>
      </c>
      <c r="G20" s="12"/>
      <c r="H20" s="11" t="s">
        <v>13</v>
      </c>
      <c r="I20" s="13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25">
        <v>0</v>
      </c>
      <c r="S20" s="25">
        <v>0</v>
      </c>
      <c r="T20" s="25">
        <v>1</v>
      </c>
      <c r="U20" s="25">
        <v>1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0.4166666666666667</v>
      </c>
      <c r="AI20" s="15">
        <v>0.45833333333333337</v>
      </c>
      <c r="AJ20" s="15">
        <v>0.041666666666666685</v>
      </c>
      <c r="AK20" s="15">
        <v>0.08333333333333334</v>
      </c>
      <c r="AL20" s="16" t="s">
        <v>18</v>
      </c>
      <c r="AM20" s="17" t="s">
        <v>19</v>
      </c>
      <c r="AN20" t="str">
        <f t="shared" si="0"/>
        <v>Pay &amp; Display</v>
      </c>
      <c r="AO20" t="str">
        <f t="shared" si="1"/>
        <v>Inside CPZ</v>
      </c>
      <c r="AP20" t="str">
        <f t="shared" si="2"/>
        <v>Y</v>
      </c>
    </row>
    <row r="21" spans="1:42" ht="15">
      <c r="A21" s="11" t="s">
        <v>11</v>
      </c>
      <c r="B21" s="11">
        <v>4</v>
      </c>
      <c r="C21" s="11">
        <v>36</v>
      </c>
      <c r="D21" s="11" t="s">
        <v>28</v>
      </c>
      <c r="E21" s="12" t="s">
        <v>36</v>
      </c>
      <c r="F21" s="11" t="s">
        <v>17</v>
      </c>
      <c r="G21" s="12"/>
      <c r="H21" s="11" t="s">
        <v>13</v>
      </c>
      <c r="I21" s="13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</v>
      </c>
      <c r="W21" s="25">
        <v>1</v>
      </c>
      <c r="X21" s="25">
        <v>1</v>
      </c>
      <c r="Y21" s="25">
        <v>0</v>
      </c>
      <c r="Z21" s="25">
        <v>0</v>
      </c>
      <c r="AA21" s="25">
        <v>0</v>
      </c>
      <c r="AB21" s="25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0.5</v>
      </c>
      <c r="AI21" s="15">
        <v>0.5833333333333333</v>
      </c>
      <c r="AJ21" s="15">
        <v>0.08333333333333326</v>
      </c>
      <c r="AK21" s="15">
        <v>0.12499999999999992</v>
      </c>
      <c r="AL21" s="16" t="s">
        <v>22</v>
      </c>
      <c r="AM21" s="17" t="s">
        <v>19</v>
      </c>
      <c r="AN21" t="str">
        <f t="shared" si="0"/>
        <v>Pay &amp; Display</v>
      </c>
      <c r="AO21" t="str">
        <f t="shared" si="1"/>
        <v>Inside CPZ</v>
      </c>
      <c r="AP21" t="str">
        <f t="shared" si="2"/>
        <v>Y</v>
      </c>
    </row>
    <row r="22" spans="1:42" ht="15">
      <c r="A22" s="11" t="s">
        <v>11</v>
      </c>
      <c r="B22" s="11">
        <v>4</v>
      </c>
      <c r="C22" s="11">
        <v>36</v>
      </c>
      <c r="D22" s="11" t="s">
        <v>28</v>
      </c>
      <c r="E22" s="12" t="s">
        <v>37</v>
      </c>
      <c r="F22" s="11" t="s">
        <v>17</v>
      </c>
      <c r="G22" s="12"/>
      <c r="H22" s="11" t="s">
        <v>13</v>
      </c>
      <c r="I22" s="13"/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1</v>
      </c>
      <c r="AB22" s="25">
        <v>1</v>
      </c>
      <c r="AC22" s="14">
        <v>1</v>
      </c>
      <c r="AD22" s="14">
        <v>0</v>
      </c>
      <c r="AE22" s="14">
        <v>0</v>
      </c>
      <c r="AF22" s="14">
        <v>0</v>
      </c>
      <c r="AG22" s="14">
        <v>0</v>
      </c>
      <c r="AH22" s="15">
        <v>0.7083333333333331</v>
      </c>
      <c r="AI22" s="15">
        <v>0.7916666666666664</v>
      </c>
      <c r="AJ22" s="15">
        <v>0.08333333333333326</v>
      </c>
      <c r="AK22" s="15">
        <v>0.12499999999999992</v>
      </c>
      <c r="AL22" s="16" t="s">
        <v>22</v>
      </c>
      <c r="AM22" s="17" t="s">
        <v>19</v>
      </c>
      <c r="AN22" t="str">
        <f t="shared" si="0"/>
        <v>Pay &amp; Display</v>
      </c>
      <c r="AO22" t="str">
        <f>IF(AND(AN22&lt;&gt;"",D22="P&amp;D"),IF(AH22&lt;$AS$1,"Outside CPZ",IF(AH22&gt;$AT$1,"Outside CPZ","Inside CPZ")),"")</f>
        <v>Inside CPZ</v>
      </c>
      <c r="AP22" t="str">
        <f t="shared" si="2"/>
        <v>Y</v>
      </c>
    </row>
    <row r="23" spans="1:42" ht="15">
      <c r="A23" s="11" t="s">
        <v>11</v>
      </c>
      <c r="B23" s="11">
        <v>4</v>
      </c>
      <c r="C23" s="11">
        <v>37</v>
      </c>
      <c r="D23" s="11" t="s">
        <v>28</v>
      </c>
      <c r="E23" s="12" t="s">
        <v>38</v>
      </c>
      <c r="F23" s="11" t="s">
        <v>17</v>
      </c>
      <c r="G23" s="12"/>
      <c r="H23" s="11" t="s">
        <v>13</v>
      </c>
      <c r="I23" s="13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25">
        <v>0</v>
      </c>
      <c r="S23" s="25">
        <v>1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0.375</v>
      </c>
      <c r="AI23" s="15">
        <v>0.375</v>
      </c>
      <c r="AJ23" s="15">
        <v>0</v>
      </c>
      <c r="AK23" s="15">
        <v>0.041666666666666664</v>
      </c>
      <c r="AL23" s="16" t="s">
        <v>18</v>
      </c>
      <c r="AM23" s="17" t="s">
        <v>19</v>
      </c>
      <c r="AN23" t="str">
        <f t="shared" si="0"/>
        <v>Pay &amp; Display</v>
      </c>
      <c r="AO23" t="str">
        <f t="shared" si="1"/>
        <v>Inside CPZ</v>
      </c>
      <c r="AP23" t="str">
        <f t="shared" si="2"/>
        <v>Y</v>
      </c>
    </row>
    <row r="24" spans="1:42" ht="15">
      <c r="A24" s="11" t="s">
        <v>11</v>
      </c>
      <c r="B24" s="11">
        <v>4</v>
      </c>
      <c r="C24" s="11">
        <v>37</v>
      </c>
      <c r="D24" s="11" t="s">
        <v>28</v>
      </c>
      <c r="E24" s="12" t="s">
        <v>39</v>
      </c>
      <c r="F24" s="11" t="s">
        <v>17</v>
      </c>
      <c r="G24" s="12"/>
      <c r="H24" s="11" t="s">
        <v>13</v>
      </c>
      <c r="I24" s="13"/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25">
        <v>0</v>
      </c>
      <c r="S24" s="25">
        <v>0</v>
      </c>
      <c r="T24" s="25">
        <v>1</v>
      </c>
      <c r="U24" s="25">
        <v>1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0.4166666666666667</v>
      </c>
      <c r="AI24" s="15">
        <v>0.45833333333333337</v>
      </c>
      <c r="AJ24" s="15">
        <v>0.041666666666666685</v>
      </c>
      <c r="AK24" s="15">
        <v>0.08333333333333334</v>
      </c>
      <c r="AL24" s="16" t="s">
        <v>18</v>
      </c>
      <c r="AM24" s="17" t="s">
        <v>19</v>
      </c>
      <c r="AN24" t="str">
        <f t="shared" si="0"/>
        <v>Pay &amp; Display</v>
      </c>
      <c r="AO24" t="str">
        <f t="shared" si="1"/>
        <v>Inside CPZ</v>
      </c>
      <c r="AP24" t="str">
        <f t="shared" si="2"/>
        <v>Y</v>
      </c>
    </row>
    <row r="25" spans="1:42" ht="15">
      <c r="A25" s="11" t="s">
        <v>11</v>
      </c>
      <c r="B25" s="11">
        <v>4</v>
      </c>
      <c r="C25" s="11">
        <v>37</v>
      </c>
      <c r="D25" s="11" t="s">
        <v>28</v>
      </c>
      <c r="E25" s="12" t="s">
        <v>40</v>
      </c>
      <c r="F25" s="11" t="s">
        <v>17</v>
      </c>
      <c r="G25" s="12"/>
      <c r="H25" s="11" t="s">
        <v>13</v>
      </c>
      <c r="I25" s="13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0</v>
      </c>
      <c r="AB25" s="25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0.5</v>
      </c>
      <c r="AI25" s="15">
        <v>0.6666666666666665</v>
      </c>
      <c r="AJ25" s="15">
        <v>0.16666666666666652</v>
      </c>
      <c r="AK25" s="15">
        <v>0.20833333333333318</v>
      </c>
      <c r="AL25" s="16" t="s">
        <v>26</v>
      </c>
      <c r="AM25" s="17" t="s">
        <v>19</v>
      </c>
      <c r="AN25" t="str">
        <f t="shared" si="0"/>
        <v>Pay &amp; Display</v>
      </c>
      <c r="AO25" t="str">
        <f t="shared" si="1"/>
        <v>Inside CPZ</v>
      </c>
      <c r="AP25" t="str">
        <f t="shared" si="2"/>
        <v>Y</v>
      </c>
    </row>
    <row r="26" spans="1:42" ht="15">
      <c r="A26" s="11" t="s">
        <v>11</v>
      </c>
      <c r="B26" s="11">
        <v>4</v>
      </c>
      <c r="C26" s="11">
        <v>38</v>
      </c>
      <c r="D26" s="11" t="s">
        <v>28</v>
      </c>
      <c r="E26" s="12" t="s">
        <v>41</v>
      </c>
      <c r="F26" s="11" t="s">
        <v>17</v>
      </c>
      <c r="G26" s="12"/>
      <c r="H26" s="11" t="s">
        <v>13</v>
      </c>
      <c r="I26" s="13"/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5">
        <v>0</v>
      </c>
      <c r="S26" s="25">
        <v>1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0.375</v>
      </c>
      <c r="AI26" s="15">
        <v>0.375</v>
      </c>
      <c r="AJ26" s="15">
        <v>0</v>
      </c>
      <c r="AK26" s="15">
        <v>0.041666666666666664</v>
      </c>
      <c r="AL26" s="16" t="s">
        <v>18</v>
      </c>
      <c r="AM26" s="17" t="s">
        <v>19</v>
      </c>
      <c r="AN26" t="str">
        <f t="shared" si="0"/>
        <v>Pay &amp; Display</v>
      </c>
      <c r="AO26" t="str">
        <f t="shared" si="1"/>
        <v>Inside CPZ</v>
      </c>
      <c r="AP26" t="str">
        <f t="shared" si="2"/>
        <v>Y</v>
      </c>
    </row>
    <row r="27" spans="1:42" ht="15">
      <c r="A27" s="11" t="s">
        <v>11</v>
      </c>
      <c r="B27" s="11">
        <v>4</v>
      </c>
      <c r="C27" s="11">
        <v>38</v>
      </c>
      <c r="D27" s="11" t="s">
        <v>28</v>
      </c>
      <c r="E27" s="12" t="s">
        <v>42</v>
      </c>
      <c r="F27" s="11" t="s">
        <v>17</v>
      </c>
      <c r="G27" s="12"/>
      <c r="H27" s="11" t="s">
        <v>13</v>
      </c>
      <c r="I27" s="13"/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5">
        <v>0</v>
      </c>
      <c r="S27" s="25">
        <v>0</v>
      </c>
      <c r="T27" s="25">
        <v>1</v>
      </c>
      <c r="U27" s="25">
        <v>1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0.4166666666666667</v>
      </c>
      <c r="AI27" s="15">
        <v>0.45833333333333337</v>
      </c>
      <c r="AJ27" s="15">
        <v>0.041666666666666685</v>
      </c>
      <c r="AK27" s="15">
        <v>0.08333333333333334</v>
      </c>
      <c r="AL27" s="16" t="s">
        <v>18</v>
      </c>
      <c r="AM27" s="17" t="s">
        <v>19</v>
      </c>
      <c r="AN27" t="str">
        <f t="shared" si="0"/>
        <v>Pay &amp; Display</v>
      </c>
      <c r="AO27" t="str">
        <f t="shared" si="1"/>
        <v>Inside CPZ</v>
      </c>
      <c r="AP27" t="str">
        <f t="shared" si="2"/>
        <v>Y</v>
      </c>
    </row>
    <row r="28" spans="1:42" ht="15">
      <c r="A28" s="11" t="s">
        <v>11</v>
      </c>
      <c r="B28" s="11">
        <v>4</v>
      </c>
      <c r="C28" s="11">
        <v>38</v>
      </c>
      <c r="D28" s="11" t="s">
        <v>28</v>
      </c>
      <c r="E28" s="12" t="s">
        <v>43</v>
      </c>
      <c r="F28" s="11" t="s">
        <v>17</v>
      </c>
      <c r="G28" s="12"/>
      <c r="H28" s="11" t="s">
        <v>13</v>
      </c>
      <c r="I28" s="13"/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5">
        <v>0</v>
      </c>
      <c r="S28" s="25">
        <v>0</v>
      </c>
      <c r="T28" s="25">
        <v>0</v>
      </c>
      <c r="U28" s="25">
        <v>0</v>
      </c>
      <c r="V28" s="25">
        <v>1</v>
      </c>
      <c r="W28" s="25">
        <v>1</v>
      </c>
      <c r="X28" s="25">
        <v>1</v>
      </c>
      <c r="Y28" s="25">
        <v>0</v>
      </c>
      <c r="Z28" s="25">
        <v>0</v>
      </c>
      <c r="AA28" s="25">
        <v>0</v>
      </c>
      <c r="AB28" s="25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0.5</v>
      </c>
      <c r="AI28" s="15">
        <v>0.5833333333333333</v>
      </c>
      <c r="AJ28" s="15">
        <v>0.08333333333333326</v>
      </c>
      <c r="AK28" s="15">
        <v>0.12499999999999992</v>
      </c>
      <c r="AL28" s="16" t="s">
        <v>22</v>
      </c>
      <c r="AM28" s="17" t="s">
        <v>19</v>
      </c>
      <c r="AN28" t="str">
        <f t="shared" si="0"/>
        <v>Pay &amp; Display</v>
      </c>
      <c r="AO28" t="str">
        <f t="shared" si="1"/>
        <v>Inside CPZ</v>
      </c>
      <c r="AP28" t="str">
        <f t="shared" si="2"/>
        <v>Y</v>
      </c>
    </row>
    <row r="29" spans="1:42" ht="15">
      <c r="A29" s="11" t="s">
        <v>11</v>
      </c>
      <c r="B29" s="11">
        <v>4</v>
      </c>
      <c r="C29" s="11">
        <v>38</v>
      </c>
      <c r="D29" s="11" t="s">
        <v>28</v>
      </c>
      <c r="E29" s="12" t="s">
        <v>44</v>
      </c>
      <c r="F29" s="11" t="s">
        <v>17</v>
      </c>
      <c r="G29" s="12"/>
      <c r="H29" s="11" t="s">
        <v>13</v>
      </c>
      <c r="I29" s="13"/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1</v>
      </c>
      <c r="AB29" s="25">
        <v>1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15">
        <v>0.7083333333333331</v>
      </c>
      <c r="AI29" s="15">
        <v>0.7916666666666664</v>
      </c>
      <c r="AJ29" s="15">
        <v>0.08333333333333326</v>
      </c>
      <c r="AK29" s="15">
        <v>0.12499999999999992</v>
      </c>
      <c r="AL29" s="16" t="s">
        <v>22</v>
      </c>
      <c r="AM29" s="17" t="s">
        <v>19</v>
      </c>
      <c r="AN29" t="str">
        <f t="shared" si="0"/>
        <v>Pay &amp; Display</v>
      </c>
      <c r="AO29" t="str">
        <f t="shared" si="1"/>
        <v>Inside CPZ</v>
      </c>
      <c r="AP29" t="str">
        <f t="shared" si="2"/>
        <v>Y</v>
      </c>
    </row>
    <row r="30" spans="1:42" ht="15">
      <c r="A30" s="11" t="s">
        <v>11</v>
      </c>
      <c r="B30" s="11">
        <v>4</v>
      </c>
      <c r="C30" s="11">
        <v>39</v>
      </c>
      <c r="D30" s="11" t="s">
        <v>28</v>
      </c>
      <c r="E30" s="12" t="s">
        <v>45</v>
      </c>
      <c r="F30" s="11" t="s">
        <v>17</v>
      </c>
      <c r="G30" s="12"/>
      <c r="H30" s="11" t="s">
        <v>13</v>
      </c>
      <c r="I30" s="13"/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5">
        <v>1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0.3333333333333333</v>
      </c>
      <c r="AI30" s="15">
        <v>0.3333333333333333</v>
      </c>
      <c r="AJ30" s="15">
        <v>0</v>
      </c>
      <c r="AK30" s="15">
        <v>0.041666666666666664</v>
      </c>
      <c r="AL30" s="16" t="s">
        <v>18</v>
      </c>
      <c r="AM30" s="17" t="s">
        <v>19</v>
      </c>
      <c r="AN30" t="str">
        <f t="shared" si="0"/>
        <v>Pay &amp; Display</v>
      </c>
      <c r="AO30" t="str">
        <f t="shared" si="1"/>
        <v>Inside CPZ</v>
      </c>
      <c r="AP30" t="str">
        <f t="shared" si="2"/>
        <v>Y</v>
      </c>
    </row>
    <row r="31" spans="1:42" ht="15">
      <c r="A31" s="11" t="s">
        <v>11</v>
      </c>
      <c r="B31" s="11">
        <v>4</v>
      </c>
      <c r="C31" s="11">
        <v>39</v>
      </c>
      <c r="D31" s="11" t="s">
        <v>28</v>
      </c>
      <c r="E31" s="12" t="s">
        <v>46</v>
      </c>
      <c r="F31" s="11" t="s">
        <v>17</v>
      </c>
      <c r="G31" s="12"/>
      <c r="H31" s="11" t="s">
        <v>13</v>
      </c>
      <c r="I31" s="13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25">
        <v>0</v>
      </c>
      <c r="S31" s="25">
        <v>1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0.375</v>
      </c>
      <c r="AI31" s="15">
        <v>0.375</v>
      </c>
      <c r="AJ31" s="15">
        <v>0</v>
      </c>
      <c r="AK31" s="15">
        <v>0.041666666666666664</v>
      </c>
      <c r="AL31" s="16" t="s">
        <v>18</v>
      </c>
      <c r="AM31" s="17" t="s">
        <v>19</v>
      </c>
      <c r="AN31" t="str">
        <f t="shared" si="0"/>
        <v>Pay &amp; Display</v>
      </c>
      <c r="AO31" t="str">
        <f t="shared" si="1"/>
        <v>Inside CPZ</v>
      </c>
      <c r="AP31" t="str">
        <f t="shared" si="2"/>
        <v>Y</v>
      </c>
    </row>
    <row r="32" spans="1:42" ht="15">
      <c r="A32" s="11" t="s">
        <v>11</v>
      </c>
      <c r="B32" s="11">
        <v>4</v>
      </c>
      <c r="C32" s="11">
        <v>39</v>
      </c>
      <c r="D32" s="11" t="s">
        <v>28</v>
      </c>
      <c r="E32" s="12" t="s">
        <v>47</v>
      </c>
      <c r="F32" s="11" t="s">
        <v>17</v>
      </c>
      <c r="G32" s="12"/>
      <c r="H32" s="11" t="s">
        <v>13</v>
      </c>
      <c r="I32" s="13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25">
        <v>0</v>
      </c>
      <c r="S32" s="25">
        <v>0</v>
      </c>
      <c r="T32" s="25">
        <v>0</v>
      </c>
      <c r="U32" s="25">
        <v>0</v>
      </c>
      <c r="V32" s="25">
        <v>1</v>
      </c>
      <c r="W32" s="25">
        <v>1</v>
      </c>
      <c r="X32" s="25">
        <v>1</v>
      </c>
      <c r="Y32" s="25">
        <v>1</v>
      </c>
      <c r="Z32" s="25">
        <v>0</v>
      </c>
      <c r="AA32" s="25">
        <v>0</v>
      </c>
      <c r="AB32" s="25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0.5</v>
      </c>
      <c r="AI32" s="15">
        <v>0.6249999999999999</v>
      </c>
      <c r="AJ32" s="15">
        <v>0.12499999999999989</v>
      </c>
      <c r="AK32" s="15">
        <v>0.16666666666666655</v>
      </c>
      <c r="AL32" s="16" t="s">
        <v>22</v>
      </c>
      <c r="AM32" s="17" t="s">
        <v>19</v>
      </c>
      <c r="AN32" t="str">
        <f t="shared" si="0"/>
        <v>Pay &amp; Display</v>
      </c>
      <c r="AO32" t="str">
        <f t="shared" si="1"/>
        <v>Inside CPZ</v>
      </c>
      <c r="AP32" t="str">
        <f t="shared" si="2"/>
        <v>Y</v>
      </c>
    </row>
    <row r="33" spans="1:42" ht="15">
      <c r="A33" s="11" t="s">
        <v>11</v>
      </c>
      <c r="B33" s="11">
        <v>4</v>
      </c>
      <c r="C33" s="11">
        <v>39</v>
      </c>
      <c r="D33" s="11" t="s">
        <v>28</v>
      </c>
      <c r="E33" s="12" t="s">
        <v>48</v>
      </c>
      <c r="F33" s="11" t="s">
        <v>17</v>
      </c>
      <c r="G33" s="12"/>
      <c r="H33" s="11" t="s">
        <v>13</v>
      </c>
      <c r="I33" s="13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1</v>
      </c>
      <c r="AA33" s="25">
        <v>1</v>
      </c>
      <c r="AB33" s="25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0.6666666666666665</v>
      </c>
      <c r="AI33" s="15">
        <v>0.7083333333333331</v>
      </c>
      <c r="AJ33" s="15">
        <v>0.04166666666666663</v>
      </c>
      <c r="AK33" s="15">
        <v>0.08333333333333329</v>
      </c>
      <c r="AL33" s="16" t="s">
        <v>18</v>
      </c>
      <c r="AM33" s="17" t="s">
        <v>19</v>
      </c>
      <c r="AN33" t="str">
        <f t="shared" si="0"/>
        <v>Pay &amp; Display</v>
      </c>
      <c r="AO33" t="str">
        <f t="shared" si="1"/>
        <v>Inside CPZ</v>
      </c>
      <c r="AP33" t="str">
        <f t="shared" si="2"/>
        <v>Y</v>
      </c>
    </row>
    <row r="34" spans="1:42" ht="15">
      <c r="A34" s="11" t="s">
        <v>11</v>
      </c>
      <c r="B34" s="11">
        <v>4</v>
      </c>
      <c r="C34" s="11">
        <v>39</v>
      </c>
      <c r="D34" s="11" t="s">
        <v>28</v>
      </c>
      <c r="E34" s="12" t="s">
        <v>49</v>
      </c>
      <c r="F34" s="11" t="s">
        <v>17</v>
      </c>
      <c r="G34" s="12"/>
      <c r="H34" s="11" t="s">
        <v>13</v>
      </c>
      <c r="I34" s="13"/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14">
        <v>0</v>
      </c>
      <c r="AD34" s="14">
        <v>0</v>
      </c>
      <c r="AE34" s="14">
        <v>1</v>
      </c>
      <c r="AF34" s="14">
        <v>1</v>
      </c>
      <c r="AG34" s="14">
        <v>0</v>
      </c>
      <c r="AH34" s="15">
        <v>0.8749999999999997</v>
      </c>
      <c r="AI34" s="15">
        <v>0.9166666666666663</v>
      </c>
      <c r="AJ34" s="15">
        <v>0.04166666666666663</v>
      </c>
      <c r="AK34" s="15">
        <v>0.08333333333333329</v>
      </c>
      <c r="AL34" s="16" t="s">
        <v>18</v>
      </c>
      <c r="AM34" s="17" t="s">
        <v>19</v>
      </c>
      <c r="AN34" t="str">
        <f t="shared" si="0"/>
        <v>Pay &amp; Display</v>
      </c>
      <c r="AO34" t="str">
        <f t="shared" si="1"/>
        <v>Outside CPZ</v>
      </c>
      <c r="AP34" t="str">
        <f t="shared" si="2"/>
        <v>Y</v>
      </c>
    </row>
    <row r="35" spans="1:42" ht="15">
      <c r="A35" s="11" t="s">
        <v>11</v>
      </c>
      <c r="B35" s="11">
        <v>4</v>
      </c>
      <c r="C35" s="11">
        <v>40</v>
      </c>
      <c r="D35" s="11" t="s">
        <v>28</v>
      </c>
      <c r="E35" s="12" t="s">
        <v>50</v>
      </c>
      <c r="F35" s="11" t="s">
        <v>17</v>
      </c>
      <c r="G35" s="12"/>
      <c r="H35" s="11" t="s">
        <v>13</v>
      </c>
      <c r="I35" s="13"/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25">
        <v>0</v>
      </c>
      <c r="S35" s="25">
        <v>1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0.375</v>
      </c>
      <c r="AI35" s="15">
        <v>0.375</v>
      </c>
      <c r="AJ35" s="15">
        <v>0</v>
      </c>
      <c r="AK35" s="15">
        <v>0.041666666666666664</v>
      </c>
      <c r="AL35" s="16" t="s">
        <v>18</v>
      </c>
      <c r="AM35" s="17" t="s">
        <v>19</v>
      </c>
      <c r="AN35" t="str">
        <f t="shared" si="0"/>
        <v>Pay &amp; Display</v>
      </c>
      <c r="AO35" t="str">
        <f t="shared" si="1"/>
        <v>Inside CPZ</v>
      </c>
      <c r="AP35" t="str">
        <f t="shared" si="2"/>
        <v>Y</v>
      </c>
    </row>
    <row r="36" spans="1:42" ht="15">
      <c r="A36" s="11" t="s">
        <v>11</v>
      </c>
      <c r="B36" s="11">
        <v>4</v>
      </c>
      <c r="C36" s="11">
        <v>40</v>
      </c>
      <c r="D36" s="11" t="s">
        <v>28</v>
      </c>
      <c r="E36" s="12" t="s">
        <v>51</v>
      </c>
      <c r="F36" s="11" t="s">
        <v>17</v>
      </c>
      <c r="G36" s="12"/>
      <c r="H36" s="11" t="s">
        <v>13</v>
      </c>
      <c r="I36" s="13"/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25">
        <v>0</v>
      </c>
      <c r="S36" s="25">
        <v>0</v>
      </c>
      <c r="T36" s="25">
        <v>1</v>
      </c>
      <c r="U36" s="25">
        <v>1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0.4166666666666667</v>
      </c>
      <c r="AI36" s="15">
        <v>0.45833333333333337</v>
      </c>
      <c r="AJ36" s="15">
        <v>0.041666666666666685</v>
      </c>
      <c r="AK36" s="15">
        <v>0.08333333333333334</v>
      </c>
      <c r="AL36" s="16" t="s">
        <v>18</v>
      </c>
      <c r="AM36" s="17" t="s">
        <v>19</v>
      </c>
      <c r="AN36" t="str">
        <f t="shared" si="0"/>
        <v>Pay &amp; Display</v>
      </c>
      <c r="AO36" t="str">
        <f t="shared" si="1"/>
        <v>Inside CPZ</v>
      </c>
      <c r="AP36" t="str">
        <f t="shared" si="2"/>
        <v>Y</v>
      </c>
    </row>
    <row r="37" spans="1:42" ht="15">
      <c r="A37" s="11" t="s">
        <v>11</v>
      </c>
      <c r="B37" s="11">
        <v>4</v>
      </c>
      <c r="C37" s="11">
        <v>40</v>
      </c>
      <c r="D37" s="11" t="s">
        <v>28</v>
      </c>
      <c r="E37" s="12" t="s">
        <v>52</v>
      </c>
      <c r="F37" s="11" t="s">
        <v>17</v>
      </c>
      <c r="G37" s="12"/>
      <c r="H37" s="11" t="s">
        <v>13</v>
      </c>
      <c r="I37" s="13"/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25">
        <v>0</v>
      </c>
      <c r="S37" s="25">
        <v>0</v>
      </c>
      <c r="T37" s="25">
        <v>0</v>
      </c>
      <c r="U37" s="25">
        <v>0</v>
      </c>
      <c r="V37" s="25">
        <v>1</v>
      </c>
      <c r="W37" s="25">
        <v>1</v>
      </c>
      <c r="X37" s="25">
        <v>1</v>
      </c>
      <c r="Y37" s="25">
        <v>1</v>
      </c>
      <c r="Z37" s="25">
        <v>0</v>
      </c>
      <c r="AA37" s="25">
        <v>0</v>
      </c>
      <c r="AB37" s="25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0.5</v>
      </c>
      <c r="AI37" s="15">
        <v>0.6249999999999999</v>
      </c>
      <c r="AJ37" s="15">
        <v>0.12499999999999989</v>
      </c>
      <c r="AK37" s="15">
        <v>0.16666666666666655</v>
      </c>
      <c r="AL37" s="16" t="s">
        <v>22</v>
      </c>
      <c r="AM37" s="17" t="s">
        <v>19</v>
      </c>
      <c r="AN37" t="str">
        <f t="shared" si="0"/>
        <v>Pay &amp; Display</v>
      </c>
      <c r="AO37" t="str">
        <f t="shared" si="1"/>
        <v>Inside CPZ</v>
      </c>
      <c r="AP37" t="str">
        <f t="shared" si="2"/>
        <v>Y</v>
      </c>
    </row>
    <row r="38" spans="1:42" ht="15">
      <c r="A38" s="11" t="s">
        <v>11</v>
      </c>
      <c r="B38" s="11">
        <v>4</v>
      </c>
      <c r="C38" s="11">
        <v>40</v>
      </c>
      <c r="D38" s="11" t="s">
        <v>28</v>
      </c>
      <c r="E38" s="12" t="s">
        <v>53</v>
      </c>
      <c r="F38" s="11" t="s">
        <v>17</v>
      </c>
      <c r="G38" s="12"/>
      <c r="H38" s="11" t="s">
        <v>13</v>
      </c>
      <c r="I38" s="13"/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1</v>
      </c>
      <c r="AB38" s="25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0.7083333333333331</v>
      </c>
      <c r="AI38" s="15">
        <v>0.7083333333333331</v>
      </c>
      <c r="AJ38" s="15">
        <v>0</v>
      </c>
      <c r="AK38" s="15">
        <v>0.041666666666666664</v>
      </c>
      <c r="AL38" s="16" t="s">
        <v>18</v>
      </c>
      <c r="AM38" s="17" t="s">
        <v>19</v>
      </c>
      <c r="AN38" t="str">
        <f t="shared" si="0"/>
        <v>Pay &amp; Display</v>
      </c>
      <c r="AO38" t="str">
        <f t="shared" si="1"/>
        <v>Inside CPZ</v>
      </c>
      <c r="AP38" t="str">
        <f t="shared" si="2"/>
        <v>Y</v>
      </c>
    </row>
    <row r="39" spans="1:42" ht="15">
      <c r="A39" s="11" t="s">
        <v>11</v>
      </c>
      <c r="B39" s="11">
        <v>4</v>
      </c>
      <c r="C39" s="11">
        <v>41</v>
      </c>
      <c r="D39" s="11" t="s">
        <v>28</v>
      </c>
      <c r="E39" s="12" t="s">
        <v>54</v>
      </c>
      <c r="F39" s="11" t="s">
        <v>17</v>
      </c>
      <c r="G39" s="12"/>
      <c r="H39" s="11" t="s">
        <v>13</v>
      </c>
      <c r="I39" s="13"/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25">
        <v>1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0.3333333333333333</v>
      </c>
      <c r="AI39" s="15">
        <v>0.3333333333333333</v>
      </c>
      <c r="AJ39" s="15">
        <v>0</v>
      </c>
      <c r="AK39" s="15">
        <v>0.041666666666666664</v>
      </c>
      <c r="AL39" s="16" t="s">
        <v>18</v>
      </c>
      <c r="AM39" s="17" t="s">
        <v>19</v>
      </c>
      <c r="AN39" t="str">
        <f t="shared" si="0"/>
        <v>Pay &amp; Display</v>
      </c>
      <c r="AO39" t="str">
        <f t="shared" si="1"/>
        <v>Inside CPZ</v>
      </c>
      <c r="AP39" t="str">
        <f t="shared" si="2"/>
        <v>Y</v>
      </c>
    </row>
    <row r="40" spans="1:42" ht="15">
      <c r="A40" s="11" t="s">
        <v>11</v>
      </c>
      <c r="B40" s="11">
        <v>4</v>
      </c>
      <c r="C40" s="11">
        <v>41</v>
      </c>
      <c r="D40" s="11" t="s">
        <v>28</v>
      </c>
      <c r="E40" s="12" t="s">
        <v>55</v>
      </c>
      <c r="F40" s="11" t="s">
        <v>17</v>
      </c>
      <c r="G40" s="12"/>
      <c r="H40" s="11" t="s">
        <v>13</v>
      </c>
      <c r="I40" s="13"/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25">
        <v>0</v>
      </c>
      <c r="S40" s="25">
        <v>1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0.375</v>
      </c>
      <c r="AI40" s="15">
        <v>0.375</v>
      </c>
      <c r="AJ40" s="15">
        <v>0</v>
      </c>
      <c r="AK40" s="15">
        <v>0.041666666666666664</v>
      </c>
      <c r="AL40" s="16" t="s">
        <v>18</v>
      </c>
      <c r="AM40" s="17" t="s">
        <v>19</v>
      </c>
      <c r="AN40" t="str">
        <f t="shared" si="0"/>
        <v>Pay &amp; Display</v>
      </c>
      <c r="AO40" t="str">
        <f t="shared" si="1"/>
        <v>Inside CPZ</v>
      </c>
      <c r="AP40" t="str">
        <f t="shared" si="2"/>
        <v>Y</v>
      </c>
    </row>
    <row r="41" spans="1:42" ht="15">
      <c r="A41" s="11" t="s">
        <v>11</v>
      </c>
      <c r="B41" s="11">
        <v>4</v>
      </c>
      <c r="C41" s="11">
        <v>41</v>
      </c>
      <c r="D41" s="11" t="s">
        <v>28</v>
      </c>
      <c r="E41" s="12" t="s">
        <v>56</v>
      </c>
      <c r="F41" s="11" t="s">
        <v>17</v>
      </c>
      <c r="G41" s="12"/>
      <c r="H41" s="11" t="s">
        <v>13</v>
      </c>
      <c r="I41" s="13"/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25">
        <v>0</v>
      </c>
      <c r="S41" s="25">
        <v>0</v>
      </c>
      <c r="T41" s="25">
        <v>1</v>
      </c>
      <c r="U41" s="25">
        <v>1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0.4166666666666667</v>
      </c>
      <c r="AI41" s="15">
        <v>0.45833333333333337</v>
      </c>
      <c r="AJ41" s="15">
        <v>0.041666666666666685</v>
      </c>
      <c r="AK41" s="15">
        <v>0.08333333333333334</v>
      </c>
      <c r="AL41" s="16" t="s">
        <v>18</v>
      </c>
      <c r="AM41" s="17" t="s">
        <v>19</v>
      </c>
      <c r="AN41" t="str">
        <f t="shared" si="0"/>
        <v>Pay &amp; Display</v>
      </c>
      <c r="AO41" t="str">
        <f t="shared" si="1"/>
        <v>Inside CPZ</v>
      </c>
      <c r="AP41" t="str">
        <f t="shared" si="2"/>
        <v>Y</v>
      </c>
    </row>
    <row r="42" spans="1:42" ht="15">
      <c r="A42" s="11" t="s">
        <v>11</v>
      </c>
      <c r="B42" s="11">
        <v>4</v>
      </c>
      <c r="C42" s="11">
        <v>41</v>
      </c>
      <c r="D42" s="11" t="s">
        <v>28</v>
      </c>
      <c r="E42" s="12" t="s">
        <v>57</v>
      </c>
      <c r="F42" s="11" t="s">
        <v>17</v>
      </c>
      <c r="G42" s="12"/>
      <c r="H42" s="11" t="s">
        <v>13</v>
      </c>
      <c r="I42" s="13"/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5">
        <v>0</v>
      </c>
      <c r="S42" s="25">
        <v>0</v>
      </c>
      <c r="T42" s="25">
        <v>0</v>
      </c>
      <c r="U42" s="25">
        <v>0</v>
      </c>
      <c r="V42" s="25">
        <v>1</v>
      </c>
      <c r="W42" s="25">
        <v>1</v>
      </c>
      <c r="X42" s="25">
        <v>1</v>
      </c>
      <c r="Y42" s="25">
        <v>1</v>
      </c>
      <c r="Z42" s="25">
        <v>0</v>
      </c>
      <c r="AA42" s="25">
        <v>0</v>
      </c>
      <c r="AB42" s="25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0.5</v>
      </c>
      <c r="AI42" s="15">
        <v>0.6249999999999999</v>
      </c>
      <c r="AJ42" s="15">
        <v>0.12499999999999989</v>
      </c>
      <c r="AK42" s="15">
        <v>0.16666666666666655</v>
      </c>
      <c r="AL42" s="16" t="s">
        <v>22</v>
      </c>
      <c r="AM42" s="17" t="s">
        <v>19</v>
      </c>
      <c r="AN42" t="str">
        <f t="shared" si="0"/>
        <v>Pay &amp; Display</v>
      </c>
      <c r="AO42" t="str">
        <f t="shared" si="1"/>
        <v>Inside CPZ</v>
      </c>
      <c r="AP42" t="str">
        <f t="shared" si="2"/>
        <v>Y</v>
      </c>
    </row>
    <row r="43" spans="1:42" ht="15">
      <c r="A43" s="11" t="s">
        <v>11</v>
      </c>
      <c r="B43" s="11">
        <v>4</v>
      </c>
      <c r="C43" s="11">
        <v>41</v>
      </c>
      <c r="D43" s="11" t="s">
        <v>28</v>
      </c>
      <c r="E43" s="12" t="s">
        <v>58</v>
      </c>
      <c r="F43" s="11" t="s">
        <v>17</v>
      </c>
      <c r="G43" s="12"/>
      <c r="H43" s="11" t="s">
        <v>13</v>
      </c>
      <c r="I43" s="13"/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1</v>
      </c>
      <c r="AB43" s="25">
        <v>1</v>
      </c>
      <c r="AC43" s="14">
        <v>1</v>
      </c>
      <c r="AD43" s="14">
        <v>1</v>
      </c>
      <c r="AE43" s="14">
        <v>0</v>
      </c>
      <c r="AF43" s="14">
        <v>0</v>
      </c>
      <c r="AG43" s="14">
        <v>0</v>
      </c>
      <c r="AH43" s="15">
        <v>0.7083333333333331</v>
      </c>
      <c r="AI43" s="15">
        <v>0.833333333333333</v>
      </c>
      <c r="AJ43" s="15">
        <v>0.12499999999999989</v>
      </c>
      <c r="AK43" s="15">
        <v>0.16666666666666655</v>
      </c>
      <c r="AL43" s="16" t="s">
        <v>22</v>
      </c>
      <c r="AM43" s="17" t="s">
        <v>19</v>
      </c>
      <c r="AN43" t="str">
        <f t="shared" si="0"/>
        <v>Pay &amp; Display</v>
      </c>
      <c r="AO43" t="str">
        <f t="shared" si="1"/>
        <v>Inside CPZ</v>
      </c>
      <c r="AP43" t="str">
        <f t="shared" si="2"/>
        <v>Y</v>
      </c>
    </row>
    <row r="44" spans="1:42" ht="15">
      <c r="A44" s="11" t="s">
        <v>11</v>
      </c>
      <c r="B44" s="11">
        <v>4</v>
      </c>
      <c r="C44" s="11">
        <v>41</v>
      </c>
      <c r="D44" s="11" t="s">
        <v>28</v>
      </c>
      <c r="E44" s="12" t="s">
        <v>59</v>
      </c>
      <c r="F44" s="11" t="s">
        <v>17</v>
      </c>
      <c r="G44" s="12"/>
      <c r="H44" s="11" t="s">
        <v>13</v>
      </c>
      <c r="I44" s="13"/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14">
        <v>0</v>
      </c>
      <c r="AD44" s="14">
        <v>0</v>
      </c>
      <c r="AE44" s="14">
        <v>1</v>
      </c>
      <c r="AF44" s="14">
        <v>1</v>
      </c>
      <c r="AG44" s="14">
        <v>1</v>
      </c>
      <c r="AH44" s="15">
        <v>0.8749999999999997</v>
      </c>
      <c r="AI44" s="15">
        <v>0.9583333333333329</v>
      </c>
      <c r="AJ44" s="15">
        <v>0.08333333333333326</v>
      </c>
      <c r="AK44" s="15">
        <v>0.12499999999999992</v>
      </c>
      <c r="AL44" s="16" t="s">
        <v>22</v>
      </c>
      <c r="AM44" s="17" t="s">
        <v>19</v>
      </c>
      <c r="AN44" t="str">
        <f t="shared" si="0"/>
        <v>Pay &amp; Display</v>
      </c>
      <c r="AO44" t="str">
        <f t="shared" si="1"/>
        <v>Outside CPZ</v>
      </c>
      <c r="AP44" t="str">
        <f t="shared" si="2"/>
        <v>Y</v>
      </c>
    </row>
    <row r="45" spans="1:42" ht="15">
      <c r="A45" s="11" t="s">
        <v>11</v>
      </c>
      <c r="B45" s="11">
        <v>4</v>
      </c>
      <c r="C45" s="11">
        <v>42</v>
      </c>
      <c r="D45" s="11" t="s">
        <v>28</v>
      </c>
      <c r="E45" s="12"/>
      <c r="F45" s="11"/>
      <c r="G45" s="12"/>
      <c r="H45" s="11" t="s">
        <v>13</v>
      </c>
      <c r="I45" s="13"/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 t="s">
        <v>13</v>
      </c>
      <c r="AI45" s="15" t="s">
        <v>13</v>
      </c>
      <c r="AJ45" s="15" t="s">
        <v>13</v>
      </c>
      <c r="AK45" s="15" t="s">
        <v>13</v>
      </c>
      <c r="AL45" s="16" t="s">
        <v>13</v>
      </c>
      <c r="AM45" s="17"/>
      <c r="AN45" t="str">
        <f t="shared" si="0"/>
        <v>Pay &amp; Display</v>
      </c>
      <c r="AO45" t="str">
        <f t="shared" si="1"/>
        <v>Outside CPZ</v>
      </c>
      <c r="AP45" t="str">
        <f t="shared" si="2"/>
        <v>Y</v>
      </c>
    </row>
    <row r="46" spans="1:42" ht="15">
      <c r="A46" s="11" t="s">
        <v>11</v>
      </c>
      <c r="B46" s="11">
        <v>4</v>
      </c>
      <c r="C46" s="11">
        <v>43</v>
      </c>
      <c r="D46" s="11" t="s">
        <v>60</v>
      </c>
      <c r="E46" s="12"/>
      <c r="F46" s="11"/>
      <c r="G46" s="12"/>
      <c r="H46" s="11" t="s">
        <v>13</v>
      </c>
      <c r="I46" s="13"/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 t="s">
        <v>13</v>
      </c>
      <c r="AI46" s="15" t="s">
        <v>13</v>
      </c>
      <c r="AJ46" s="15" t="s">
        <v>13</v>
      </c>
      <c r="AK46" s="15" t="s">
        <v>13</v>
      </c>
      <c r="AL46" s="16" t="s">
        <v>13</v>
      </c>
      <c r="AM46" s="17"/>
      <c r="AN46" t="str">
        <f t="shared" si="0"/>
        <v>Disabled</v>
      </c>
      <c r="AO46">
        <f t="shared" si="1"/>
      </c>
      <c r="AP46" t="str">
        <f t="shared" si="2"/>
        <v>Y</v>
      </c>
    </row>
    <row r="47" spans="1:42" ht="15">
      <c r="A47" s="11" t="s">
        <v>11</v>
      </c>
      <c r="B47" s="11">
        <v>4</v>
      </c>
      <c r="C47" s="11">
        <v>44</v>
      </c>
      <c r="D47" s="11" t="s">
        <v>60</v>
      </c>
      <c r="E47" s="12"/>
      <c r="F47" s="11"/>
      <c r="G47" s="12"/>
      <c r="H47" s="11" t="s">
        <v>13</v>
      </c>
      <c r="I47" s="13"/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 t="s">
        <v>13</v>
      </c>
      <c r="AI47" s="15" t="s">
        <v>13</v>
      </c>
      <c r="AJ47" s="15" t="s">
        <v>13</v>
      </c>
      <c r="AK47" s="15" t="s">
        <v>13</v>
      </c>
      <c r="AL47" s="16" t="s">
        <v>13</v>
      </c>
      <c r="AM47" s="17"/>
      <c r="AN47" t="str">
        <f t="shared" si="0"/>
        <v>Disabled</v>
      </c>
      <c r="AO47">
        <f t="shared" si="1"/>
      </c>
      <c r="AP47" t="str">
        <f t="shared" si="2"/>
        <v>Y</v>
      </c>
    </row>
    <row r="48" spans="1:42" ht="15">
      <c r="A48" s="11" t="s">
        <v>11</v>
      </c>
      <c r="B48" s="11">
        <v>4</v>
      </c>
      <c r="C48" s="11">
        <v>45</v>
      </c>
      <c r="D48" s="11" t="s">
        <v>61</v>
      </c>
      <c r="E48" s="12"/>
      <c r="F48" s="11"/>
      <c r="G48" s="12"/>
      <c r="H48" s="11" t="s">
        <v>13</v>
      </c>
      <c r="I48" s="13"/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 t="s">
        <v>13</v>
      </c>
      <c r="AI48" s="15" t="s">
        <v>13</v>
      </c>
      <c r="AJ48" s="15" t="s">
        <v>13</v>
      </c>
      <c r="AK48" s="15" t="s">
        <v>13</v>
      </c>
      <c r="AL48" s="16" t="s">
        <v>13</v>
      </c>
      <c r="AM48" s="17"/>
      <c r="AN48">
        <f t="shared" si="0"/>
      </c>
      <c r="AO48">
        <f t="shared" si="1"/>
      </c>
      <c r="AP48">
        <f t="shared" si="2"/>
      </c>
    </row>
    <row r="49" spans="1:42" ht="15">
      <c r="A49" s="11" t="s">
        <v>11</v>
      </c>
      <c r="B49" s="11">
        <v>4</v>
      </c>
      <c r="C49" s="11">
        <v>46</v>
      </c>
      <c r="D49" s="11" t="s">
        <v>61</v>
      </c>
      <c r="E49" s="12" t="s">
        <v>62</v>
      </c>
      <c r="F49" s="11" t="s">
        <v>17</v>
      </c>
      <c r="G49" s="12"/>
      <c r="H49" s="11" t="s">
        <v>13</v>
      </c>
      <c r="I49" s="13"/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25">
        <v>0</v>
      </c>
      <c r="S49" s="25">
        <v>1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0.375</v>
      </c>
      <c r="AI49" s="15">
        <v>0.375</v>
      </c>
      <c r="AJ49" s="15">
        <v>0</v>
      </c>
      <c r="AK49" s="15">
        <v>0.041666666666666664</v>
      </c>
      <c r="AL49" s="16" t="s">
        <v>18</v>
      </c>
      <c r="AM49" s="17" t="s">
        <v>19</v>
      </c>
      <c r="AN49">
        <f t="shared" si="0"/>
      </c>
      <c r="AO49">
        <f t="shared" si="1"/>
      </c>
      <c r="AP49">
        <f t="shared" si="2"/>
      </c>
    </row>
    <row r="50" spans="1:42" ht="15">
      <c r="A50" s="11" t="s">
        <v>11</v>
      </c>
      <c r="B50" s="11">
        <v>4</v>
      </c>
      <c r="C50" s="11">
        <v>46</v>
      </c>
      <c r="D50" s="11" t="s">
        <v>61</v>
      </c>
      <c r="E50" s="12" t="s">
        <v>63</v>
      </c>
      <c r="F50" s="11" t="s">
        <v>64</v>
      </c>
      <c r="G50" s="12"/>
      <c r="H50" s="11" t="s">
        <v>13</v>
      </c>
      <c r="I50" s="13"/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25">
        <v>0</v>
      </c>
      <c r="S50" s="25">
        <v>0</v>
      </c>
      <c r="T50" s="25">
        <v>1</v>
      </c>
      <c r="U50" s="25">
        <v>1</v>
      </c>
      <c r="V50" s="25">
        <v>1</v>
      </c>
      <c r="W50" s="25">
        <v>1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0.4166666666666667</v>
      </c>
      <c r="AI50" s="15">
        <v>0.5416666666666666</v>
      </c>
      <c r="AJ50" s="15">
        <v>0.12499999999999994</v>
      </c>
      <c r="AK50" s="15">
        <v>0.1666666666666666</v>
      </c>
      <c r="AL50" s="16" t="s">
        <v>22</v>
      </c>
      <c r="AM50" s="17" t="s">
        <v>19</v>
      </c>
      <c r="AN50">
        <f t="shared" si="0"/>
      </c>
      <c r="AO50">
        <f t="shared" si="1"/>
      </c>
      <c r="AP50">
        <f t="shared" si="2"/>
      </c>
    </row>
    <row r="51" spans="1:42" ht="15">
      <c r="A51" s="11" t="s">
        <v>11</v>
      </c>
      <c r="B51" s="11">
        <v>4</v>
      </c>
      <c r="C51" s="11">
        <v>46</v>
      </c>
      <c r="D51" s="11" t="s">
        <v>61</v>
      </c>
      <c r="E51" s="12" t="s">
        <v>65</v>
      </c>
      <c r="F51" s="11" t="s">
        <v>17</v>
      </c>
      <c r="G51" s="12"/>
      <c r="H51" s="11" t="s">
        <v>13</v>
      </c>
      <c r="I51" s="13"/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1</v>
      </c>
      <c r="Z51" s="25">
        <v>1</v>
      </c>
      <c r="AA51" s="25">
        <v>1</v>
      </c>
      <c r="AB51" s="25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0.6249999999999999</v>
      </c>
      <c r="AI51" s="15">
        <v>0.7083333333333331</v>
      </c>
      <c r="AJ51" s="15">
        <v>0.08333333333333326</v>
      </c>
      <c r="AK51" s="15">
        <v>0.12499999999999992</v>
      </c>
      <c r="AL51" s="16" t="s">
        <v>22</v>
      </c>
      <c r="AM51" s="17" t="s">
        <v>19</v>
      </c>
      <c r="AN51">
        <f t="shared" si="0"/>
      </c>
      <c r="AO51">
        <f t="shared" si="1"/>
      </c>
      <c r="AP51">
        <f t="shared" si="2"/>
      </c>
    </row>
    <row r="52" spans="1:42" ht="15">
      <c r="A52" s="11" t="s">
        <v>11</v>
      </c>
      <c r="B52" s="11">
        <v>4</v>
      </c>
      <c r="C52" s="11">
        <v>47</v>
      </c>
      <c r="D52" s="11" t="s">
        <v>61</v>
      </c>
      <c r="E52" s="12"/>
      <c r="F52" s="11"/>
      <c r="G52" s="12"/>
      <c r="H52" s="11" t="s">
        <v>14</v>
      </c>
      <c r="I52" s="13"/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 t="s">
        <v>13</v>
      </c>
      <c r="AI52" s="15" t="s">
        <v>13</v>
      </c>
      <c r="AJ52" s="15" t="s">
        <v>13</v>
      </c>
      <c r="AK52" s="15" t="s">
        <v>13</v>
      </c>
      <c r="AL52" s="16" t="s">
        <v>13</v>
      </c>
      <c r="AM52" s="17"/>
      <c r="AN52">
        <f t="shared" si="0"/>
      </c>
      <c r="AO52">
        <f t="shared" si="1"/>
      </c>
      <c r="AP52">
        <f t="shared" si="2"/>
      </c>
    </row>
    <row r="53" spans="1:42" ht="15">
      <c r="A53" s="11" t="s">
        <v>11</v>
      </c>
      <c r="B53" s="11">
        <v>4</v>
      </c>
      <c r="C53" s="11">
        <v>48</v>
      </c>
      <c r="D53" s="11" t="s">
        <v>61</v>
      </c>
      <c r="E53" s="12"/>
      <c r="F53" s="11"/>
      <c r="G53" s="12"/>
      <c r="H53" s="11" t="s">
        <v>13</v>
      </c>
      <c r="I53" s="13"/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 t="s">
        <v>13</v>
      </c>
      <c r="AI53" s="15" t="s">
        <v>13</v>
      </c>
      <c r="AJ53" s="15" t="s">
        <v>13</v>
      </c>
      <c r="AK53" s="15" t="s">
        <v>13</v>
      </c>
      <c r="AL53" s="16" t="s">
        <v>13</v>
      </c>
      <c r="AM53" s="17"/>
      <c r="AN53">
        <f t="shared" si="0"/>
      </c>
      <c r="AO53">
        <f t="shared" si="1"/>
      </c>
      <c r="AP53">
        <f t="shared" si="2"/>
      </c>
    </row>
    <row r="54" spans="1:42" ht="15">
      <c r="A54" s="11" t="s">
        <v>11</v>
      </c>
      <c r="B54" s="11">
        <v>4</v>
      </c>
      <c r="C54" s="11">
        <v>138</v>
      </c>
      <c r="D54" s="11" t="s">
        <v>61</v>
      </c>
      <c r="E54" s="12"/>
      <c r="F54" s="11"/>
      <c r="G54" s="12"/>
      <c r="H54" s="11" t="s">
        <v>13</v>
      </c>
      <c r="I54" s="13"/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 t="s">
        <v>13</v>
      </c>
      <c r="AI54" s="15" t="s">
        <v>13</v>
      </c>
      <c r="AJ54" s="15" t="s">
        <v>13</v>
      </c>
      <c r="AK54" s="15" t="s">
        <v>13</v>
      </c>
      <c r="AL54" s="16" t="s">
        <v>13</v>
      </c>
      <c r="AM54" s="17"/>
      <c r="AN54">
        <f t="shared" si="0"/>
      </c>
      <c r="AO54">
        <f t="shared" si="1"/>
      </c>
      <c r="AP54">
        <f t="shared" si="2"/>
      </c>
    </row>
    <row r="55" spans="1:42" ht="15">
      <c r="A55" s="11" t="s">
        <v>11</v>
      </c>
      <c r="B55" s="11">
        <v>4</v>
      </c>
      <c r="C55" s="11">
        <v>139</v>
      </c>
      <c r="D55" s="11" t="s">
        <v>61</v>
      </c>
      <c r="E55" s="12"/>
      <c r="F55" s="11"/>
      <c r="G55" s="12"/>
      <c r="H55" s="11" t="s">
        <v>13</v>
      </c>
      <c r="I55" s="13"/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 t="s">
        <v>13</v>
      </c>
      <c r="AI55" s="15" t="s">
        <v>13</v>
      </c>
      <c r="AJ55" s="15" t="s">
        <v>13</v>
      </c>
      <c r="AK55" s="15" t="s">
        <v>13</v>
      </c>
      <c r="AL55" s="16" t="s">
        <v>13</v>
      </c>
      <c r="AM55" s="17"/>
      <c r="AN55">
        <f t="shared" si="0"/>
      </c>
      <c r="AO55">
        <f t="shared" si="1"/>
      </c>
      <c r="AP55">
        <f t="shared" si="2"/>
      </c>
    </row>
    <row r="56" spans="1:42" ht="15">
      <c r="A56" s="11" t="s">
        <v>11</v>
      </c>
      <c r="B56" s="11">
        <v>4</v>
      </c>
      <c r="C56" s="11">
        <v>140</v>
      </c>
      <c r="D56" s="11" t="s">
        <v>61</v>
      </c>
      <c r="E56" s="12"/>
      <c r="F56" s="11"/>
      <c r="G56" s="12"/>
      <c r="H56" s="11" t="s">
        <v>13</v>
      </c>
      <c r="I56" s="13"/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5" t="s">
        <v>13</v>
      </c>
      <c r="AI56" s="15" t="s">
        <v>13</v>
      </c>
      <c r="AJ56" s="15" t="s">
        <v>13</v>
      </c>
      <c r="AK56" s="15" t="s">
        <v>13</v>
      </c>
      <c r="AL56" s="16" t="s">
        <v>13</v>
      </c>
      <c r="AM56" s="17"/>
      <c r="AN56">
        <f t="shared" si="0"/>
      </c>
      <c r="AO56">
        <f t="shared" si="1"/>
      </c>
      <c r="AP56">
        <f t="shared" si="2"/>
      </c>
    </row>
    <row r="57" spans="1:42" ht="15">
      <c r="A57" s="11" t="s">
        <v>11</v>
      </c>
      <c r="B57" s="11">
        <v>4</v>
      </c>
      <c r="C57" s="11">
        <v>141</v>
      </c>
      <c r="D57" s="11" t="s">
        <v>61</v>
      </c>
      <c r="E57" s="12"/>
      <c r="F57" s="11"/>
      <c r="G57" s="12"/>
      <c r="H57" s="11" t="s">
        <v>13</v>
      </c>
      <c r="I57" s="13"/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5" t="s">
        <v>13</v>
      </c>
      <c r="AI57" s="15" t="s">
        <v>13</v>
      </c>
      <c r="AJ57" s="15" t="s">
        <v>13</v>
      </c>
      <c r="AK57" s="15" t="s">
        <v>13</v>
      </c>
      <c r="AL57" s="16" t="s">
        <v>13</v>
      </c>
      <c r="AM57" s="17"/>
      <c r="AN57">
        <f t="shared" si="0"/>
      </c>
      <c r="AO57">
        <f t="shared" si="1"/>
      </c>
      <c r="AP57">
        <f t="shared" si="2"/>
      </c>
    </row>
    <row r="58" spans="1:42" ht="15">
      <c r="A58" s="11" t="s">
        <v>11</v>
      </c>
      <c r="B58" s="11">
        <v>4</v>
      </c>
      <c r="C58" s="11">
        <v>142</v>
      </c>
      <c r="D58" s="11" t="s">
        <v>61</v>
      </c>
      <c r="E58" s="12"/>
      <c r="F58" s="11"/>
      <c r="G58" s="12"/>
      <c r="H58" s="11" t="s">
        <v>13</v>
      </c>
      <c r="I58" s="13"/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5" t="s">
        <v>13</v>
      </c>
      <c r="AI58" s="15" t="s">
        <v>13</v>
      </c>
      <c r="AJ58" s="15" t="s">
        <v>13</v>
      </c>
      <c r="AK58" s="15" t="s">
        <v>13</v>
      </c>
      <c r="AL58" s="16" t="s">
        <v>13</v>
      </c>
      <c r="AM58" s="17"/>
      <c r="AN58">
        <f t="shared" si="0"/>
      </c>
      <c r="AO58">
        <f t="shared" si="1"/>
      </c>
      <c r="AP58">
        <f t="shared" si="2"/>
      </c>
    </row>
    <row r="59" spans="1:42" ht="15">
      <c r="A59" s="11" t="s">
        <v>11</v>
      </c>
      <c r="B59" s="11">
        <v>4</v>
      </c>
      <c r="C59" s="11">
        <v>143</v>
      </c>
      <c r="D59" s="11" t="s">
        <v>61</v>
      </c>
      <c r="E59" s="12"/>
      <c r="F59" s="11"/>
      <c r="G59" s="12"/>
      <c r="H59" s="11" t="s">
        <v>13</v>
      </c>
      <c r="I59" s="13"/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5" t="s">
        <v>13</v>
      </c>
      <c r="AI59" s="15" t="s">
        <v>13</v>
      </c>
      <c r="AJ59" s="15" t="s">
        <v>13</v>
      </c>
      <c r="AK59" s="15" t="s">
        <v>13</v>
      </c>
      <c r="AL59" s="16" t="s">
        <v>13</v>
      </c>
      <c r="AM59" s="17"/>
      <c r="AN59">
        <f t="shared" si="0"/>
      </c>
      <c r="AO59">
        <f t="shared" si="1"/>
      </c>
      <c r="AP59">
        <f t="shared" si="2"/>
      </c>
    </row>
    <row r="60" spans="1:42" ht="15">
      <c r="A60" s="11" t="s">
        <v>11</v>
      </c>
      <c r="B60" s="11">
        <v>4</v>
      </c>
      <c r="C60" s="11">
        <v>144</v>
      </c>
      <c r="D60" s="11" t="s">
        <v>61</v>
      </c>
      <c r="E60" s="12"/>
      <c r="F60" s="11"/>
      <c r="G60" s="12"/>
      <c r="H60" s="11" t="s">
        <v>13</v>
      </c>
      <c r="I60" s="13"/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5" t="s">
        <v>13</v>
      </c>
      <c r="AI60" s="15" t="s">
        <v>13</v>
      </c>
      <c r="AJ60" s="15" t="s">
        <v>13</v>
      </c>
      <c r="AK60" s="15" t="s">
        <v>13</v>
      </c>
      <c r="AL60" s="16" t="s">
        <v>13</v>
      </c>
      <c r="AM60" s="17"/>
      <c r="AN60">
        <f t="shared" si="0"/>
      </c>
      <c r="AO60">
        <f t="shared" si="1"/>
      </c>
      <c r="AP60">
        <f t="shared" si="2"/>
      </c>
    </row>
    <row r="61" spans="1:42" ht="15">
      <c r="A61" s="11" t="s">
        <v>11</v>
      </c>
      <c r="B61" s="11">
        <v>4</v>
      </c>
      <c r="C61" s="11">
        <v>145</v>
      </c>
      <c r="D61" s="11" t="s">
        <v>61</v>
      </c>
      <c r="E61" s="12"/>
      <c r="F61" s="11"/>
      <c r="G61" s="12"/>
      <c r="H61" s="11" t="s">
        <v>13</v>
      </c>
      <c r="I61" s="13"/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5" t="s">
        <v>13</v>
      </c>
      <c r="AI61" s="15" t="s">
        <v>13</v>
      </c>
      <c r="AJ61" s="15" t="s">
        <v>13</v>
      </c>
      <c r="AK61" s="15" t="s">
        <v>13</v>
      </c>
      <c r="AL61" s="16" t="s">
        <v>13</v>
      </c>
      <c r="AM61" s="17"/>
      <c r="AN61">
        <f t="shared" si="0"/>
      </c>
      <c r="AO61">
        <f t="shared" si="1"/>
      </c>
      <c r="AP61">
        <f t="shared" si="2"/>
      </c>
    </row>
    <row r="62" spans="1:42" ht="15">
      <c r="A62" s="11" t="s">
        <v>11</v>
      </c>
      <c r="B62" s="11">
        <v>4</v>
      </c>
      <c r="C62" s="11">
        <v>146</v>
      </c>
      <c r="D62" s="11" t="s">
        <v>61</v>
      </c>
      <c r="E62" s="12"/>
      <c r="F62" s="11"/>
      <c r="G62" s="12"/>
      <c r="H62" s="11" t="s">
        <v>13</v>
      </c>
      <c r="I62" s="13"/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5" t="s">
        <v>13</v>
      </c>
      <c r="AI62" s="15" t="s">
        <v>13</v>
      </c>
      <c r="AJ62" s="15" t="s">
        <v>13</v>
      </c>
      <c r="AK62" s="15" t="s">
        <v>13</v>
      </c>
      <c r="AL62" s="16" t="s">
        <v>13</v>
      </c>
      <c r="AM62" s="17"/>
      <c r="AN62">
        <f t="shared" si="0"/>
      </c>
      <c r="AO62">
        <f t="shared" si="1"/>
      </c>
      <c r="AP62">
        <f t="shared" si="2"/>
      </c>
    </row>
    <row r="63" spans="1:42" ht="15">
      <c r="A63" s="11" t="s">
        <v>11</v>
      </c>
      <c r="B63" s="11">
        <v>4</v>
      </c>
      <c r="C63" s="11">
        <v>147</v>
      </c>
      <c r="D63" s="11" t="s">
        <v>61</v>
      </c>
      <c r="E63" s="12"/>
      <c r="F63" s="11"/>
      <c r="G63" s="12"/>
      <c r="H63" s="11" t="s">
        <v>13</v>
      </c>
      <c r="I63" s="13"/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5" t="s">
        <v>13</v>
      </c>
      <c r="AI63" s="15" t="s">
        <v>13</v>
      </c>
      <c r="AJ63" s="15" t="s">
        <v>13</v>
      </c>
      <c r="AK63" s="15" t="s">
        <v>13</v>
      </c>
      <c r="AL63" s="16" t="s">
        <v>13</v>
      </c>
      <c r="AM63" s="17"/>
      <c r="AN63">
        <f t="shared" si="0"/>
      </c>
      <c r="AO63">
        <f t="shared" si="1"/>
      </c>
      <c r="AP63">
        <f t="shared" si="2"/>
      </c>
    </row>
    <row r="64" spans="1:42" ht="15">
      <c r="A64" s="11" t="s">
        <v>11</v>
      </c>
      <c r="B64" s="11">
        <v>4</v>
      </c>
      <c r="C64" s="11">
        <v>148</v>
      </c>
      <c r="D64" s="11" t="s">
        <v>61</v>
      </c>
      <c r="E64" s="12"/>
      <c r="F64" s="11"/>
      <c r="G64" s="12"/>
      <c r="H64" s="11" t="s">
        <v>13</v>
      </c>
      <c r="I64" s="13"/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5" t="s">
        <v>13</v>
      </c>
      <c r="AI64" s="15" t="s">
        <v>13</v>
      </c>
      <c r="AJ64" s="15" t="s">
        <v>13</v>
      </c>
      <c r="AK64" s="15" t="s">
        <v>13</v>
      </c>
      <c r="AL64" s="16" t="s">
        <v>13</v>
      </c>
      <c r="AM64" s="17"/>
      <c r="AN64">
        <f t="shared" si="0"/>
      </c>
      <c r="AO64">
        <f t="shared" si="1"/>
      </c>
      <c r="AP64">
        <f t="shared" si="2"/>
      </c>
    </row>
    <row r="65" spans="1:42" ht="15">
      <c r="A65" s="11" t="s">
        <v>11</v>
      </c>
      <c r="B65" s="11">
        <v>4</v>
      </c>
      <c r="C65" s="11">
        <v>149</v>
      </c>
      <c r="D65" s="11" t="s">
        <v>61</v>
      </c>
      <c r="E65" s="12"/>
      <c r="F65" s="11"/>
      <c r="G65" s="12"/>
      <c r="H65" s="11" t="s">
        <v>13</v>
      </c>
      <c r="I65" s="13"/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5" t="s">
        <v>13</v>
      </c>
      <c r="AI65" s="15" t="s">
        <v>13</v>
      </c>
      <c r="AJ65" s="15" t="s">
        <v>13</v>
      </c>
      <c r="AK65" s="15" t="s">
        <v>13</v>
      </c>
      <c r="AL65" s="16" t="s">
        <v>13</v>
      </c>
      <c r="AM65" s="17"/>
      <c r="AN65">
        <f t="shared" si="0"/>
      </c>
      <c r="AO65">
        <f t="shared" si="1"/>
      </c>
      <c r="AP65">
        <f t="shared" si="2"/>
      </c>
    </row>
    <row r="66" spans="1:42" ht="15">
      <c r="A66" s="11" t="s">
        <v>11</v>
      </c>
      <c r="B66" s="11">
        <v>4</v>
      </c>
      <c r="C66" s="11">
        <v>150</v>
      </c>
      <c r="D66" s="11" t="s">
        <v>61</v>
      </c>
      <c r="E66" s="12"/>
      <c r="F66" s="11"/>
      <c r="G66" s="12"/>
      <c r="H66" s="11" t="s">
        <v>13</v>
      </c>
      <c r="I66" s="13"/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5" t="s">
        <v>13</v>
      </c>
      <c r="AI66" s="15" t="s">
        <v>13</v>
      </c>
      <c r="AJ66" s="15" t="s">
        <v>13</v>
      </c>
      <c r="AK66" s="15" t="s">
        <v>13</v>
      </c>
      <c r="AL66" s="16" t="s">
        <v>13</v>
      </c>
      <c r="AM66" s="17"/>
      <c r="AN66">
        <f t="shared" si="0"/>
      </c>
      <c r="AO66">
        <f t="shared" si="1"/>
      </c>
      <c r="AP66">
        <f t="shared" si="2"/>
      </c>
    </row>
    <row r="67" spans="1:42" ht="15">
      <c r="A67" s="11" t="s">
        <v>11</v>
      </c>
      <c r="B67" s="11">
        <v>4</v>
      </c>
      <c r="C67" s="11">
        <v>151</v>
      </c>
      <c r="D67" s="11" t="s">
        <v>61</v>
      </c>
      <c r="E67" s="12"/>
      <c r="F67" s="11"/>
      <c r="G67" s="12"/>
      <c r="H67" s="11" t="s">
        <v>14</v>
      </c>
      <c r="I67" s="13"/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5" t="s">
        <v>13</v>
      </c>
      <c r="AI67" s="15" t="s">
        <v>13</v>
      </c>
      <c r="AJ67" s="15" t="s">
        <v>13</v>
      </c>
      <c r="AK67" s="15" t="s">
        <v>13</v>
      </c>
      <c r="AL67" s="16" t="s">
        <v>13</v>
      </c>
      <c r="AM67" s="17"/>
      <c r="AN67">
        <f>IF(D67="DIS","Disabled",IF(D67="P&amp;D","Pay &amp; Display",IF(D67="PB","Short Stay (Free)","")))</f>
      </c>
      <c r="AO67">
        <f>IF(AND(AN67&lt;&gt;"",D67="P&amp;D"),IF(AH67&lt;$AS$1,"Outside CPZ",IF(AH67&gt;$AT$1,"Outside CPZ","Inside CPZ")),"")</f>
      </c>
      <c r="AP67">
        <f>IF(OR(D67="P&amp;D",D67="DIS",D67="PB"),"Y","")</f>
      </c>
    </row>
    <row r="68" spans="1:42" ht="15">
      <c r="A68" s="11" t="s">
        <v>11</v>
      </c>
      <c r="B68" s="11">
        <v>4</v>
      </c>
      <c r="C68" s="11">
        <v>152</v>
      </c>
      <c r="D68" s="11" t="s">
        <v>61</v>
      </c>
      <c r="E68" s="12"/>
      <c r="F68" s="11"/>
      <c r="G68" s="12"/>
      <c r="H68" s="11" t="s">
        <v>13</v>
      </c>
      <c r="I68" s="13"/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5" t="s">
        <v>13</v>
      </c>
      <c r="AI68" s="15" t="s">
        <v>13</v>
      </c>
      <c r="AJ68" s="15" t="s">
        <v>13</v>
      </c>
      <c r="AK68" s="15" t="s">
        <v>13</v>
      </c>
      <c r="AL68" s="16" t="s">
        <v>13</v>
      </c>
      <c r="AM68" s="17"/>
      <c r="AN68">
        <f>IF(D68="DIS","Disabled",IF(D68="P&amp;D","Pay &amp; Display",IF(D68="PB","Short Stay (Free)","")))</f>
      </c>
      <c r="AO68">
        <f>IF(AND(AN68&lt;&gt;"",D68="P&amp;D"),IF(AH68&lt;$AS$1,"Outside CPZ",IF(AH68&gt;$AT$1,"Outside CPZ","Inside CPZ")),"")</f>
      </c>
      <c r="AP68">
        <f>IF(OR(D68="P&amp;D",D68="DIS",D68="PB"),"Y","")</f>
      </c>
    </row>
    <row r="69" spans="1:42" ht="15">
      <c r="A69" s="11" t="s">
        <v>11</v>
      </c>
      <c r="B69" s="11">
        <v>4</v>
      </c>
      <c r="C69" s="11">
        <v>153</v>
      </c>
      <c r="D69" s="11" t="s">
        <v>61</v>
      </c>
      <c r="E69" s="12"/>
      <c r="F69" s="11"/>
      <c r="G69" s="12"/>
      <c r="H69" s="11" t="s">
        <v>13</v>
      </c>
      <c r="I69" s="13"/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5" t="s">
        <v>13</v>
      </c>
      <c r="AI69" s="15" t="s">
        <v>13</v>
      </c>
      <c r="AJ69" s="15" t="s">
        <v>13</v>
      </c>
      <c r="AK69" s="15" t="s">
        <v>13</v>
      </c>
      <c r="AL69" s="16" t="s">
        <v>13</v>
      </c>
      <c r="AM69" s="17"/>
      <c r="AN69">
        <f>IF(D69="DIS","Disabled",IF(D69="P&amp;D","Pay &amp; Display",IF(D69="PB","Short Stay (Free)","")))</f>
      </c>
      <c r="AO69">
        <f>IF(AND(AN69&lt;&gt;"",D69="P&amp;D"),IF(AH69&lt;$AS$1,"Outside CPZ",IF(AH69&gt;$AT$1,"Outside CPZ","Inside CPZ")),"")</f>
      </c>
      <c r="AP69">
        <f>IF(OR(D69="P&amp;D",D69="DIS",D69="PB"),"Y","")</f>
      </c>
    </row>
    <row r="70" spans="1:42" ht="15">
      <c r="A70" s="11" t="s">
        <v>11</v>
      </c>
      <c r="B70" s="11">
        <v>4</v>
      </c>
      <c r="C70" s="11">
        <v>154</v>
      </c>
      <c r="D70" s="11" t="s">
        <v>61</v>
      </c>
      <c r="E70" s="12"/>
      <c r="F70" s="11"/>
      <c r="G70" s="12"/>
      <c r="H70" s="11" t="s">
        <v>13</v>
      </c>
      <c r="I70" s="13"/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5" t="s">
        <v>13</v>
      </c>
      <c r="AI70" s="15" t="s">
        <v>13</v>
      </c>
      <c r="AJ70" s="15" t="s">
        <v>13</v>
      </c>
      <c r="AK70" s="15" t="s">
        <v>13</v>
      </c>
      <c r="AL70" s="16" t="s">
        <v>13</v>
      </c>
      <c r="AM70" s="17"/>
      <c r="AN70">
        <f>IF(D70="DIS","Disabled",IF(D70="P&amp;D","Pay &amp; Display",IF(D70="PB","Short Stay (Free)","")))</f>
      </c>
      <c r="AO70">
        <f>IF(AND(AN70&lt;&gt;"",D70="P&amp;D"),IF(AH70&lt;$AS$1,"Outside CPZ",IF(AH70&gt;$AT$1,"Outside CPZ","Inside CPZ")),"")</f>
      </c>
      <c r="AP70">
        <f>IF(OR(D70="P&amp;D",D70="DIS",D70="PB"),"Y","")</f>
      </c>
    </row>
  </sheetData>
  <sheetProtection/>
  <autoFilter ref="A1:AP7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C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3" width="5.421875" style="0" customWidth="1"/>
    <col min="10" max="16" width="5.28125" style="26" customWidth="1"/>
    <col min="17" max="45" width="5.28125" style="0" customWidth="1"/>
    <col min="46" max="55" width="0" style="0" hidden="1" customWidth="1"/>
  </cols>
  <sheetData>
    <row r="1" spans="1:55" ht="28.5">
      <c r="A1" s="1" t="s">
        <v>0</v>
      </c>
      <c r="B1" s="2" t="s">
        <v>1</v>
      </c>
      <c r="C1" s="2" t="s">
        <v>2</v>
      </c>
      <c r="D1" s="3" t="s">
        <v>154</v>
      </c>
      <c r="E1" s="2" t="s">
        <v>157</v>
      </c>
      <c r="F1" s="3" t="s">
        <v>155</v>
      </c>
      <c r="G1" s="2" t="s">
        <v>3</v>
      </c>
      <c r="H1" s="3" t="s">
        <v>156</v>
      </c>
      <c r="I1" s="4" t="s">
        <v>4</v>
      </c>
      <c r="J1" s="24">
        <v>0.5</v>
      </c>
      <c r="K1" s="24">
        <v>0.5416666666666666</v>
      </c>
      <c r="L1" s="24">
        <v>0.5833333333333333</v>
      </c>
      <c r="M1" s="24">
        <v>0.6249999999999999</v>
      </c>
      <c r="N1" s="24">
        <v>0.6666666666666665</v>
      </c>
      <c r="O1" s="24">
        <v>0.7083333333333331</v>
      </c>
      <c r="P1" s="24">
        <v>0.7499999999999998</v>
      </c>
      <c r="Q1" s="5">
        <v>0.7916666666666664</v>
      </c>
      <c r="R1" s="5">
        <v>0.833333333333333</v>
      </c>
      <c r="S1" s="5">
        <v>0.8749999999999997</v>
      </c>
      <c r="T1" s="5">
        <v>0.9166666666666663</v>
      </c>
      <c r="U1" s="5">
        <v>0.9583333333333329</v>
      </c>
      <c r="V1" s="5">
        <v>0</v>
      </c>
      <c r="W1" s="5">
        <v>0.041666666666666664</v>
      </c>
      <c r="X1" s="5">
        <v>0.08333333333333333</v>
      </c>
      <c r="Y1" s="5">
        <v>0.125</v>
      </c>
      <c r="Z1" s="5">
        <v>0.16666666666666666</v>
      </c>
      <c r="AA1" s="5">
        <v>0.20833333333333331</v>
      </c>
      <c r="AB1" s="5">
        <v>0.24999999999999997</v>
      </c>
      <c r="AC1" s="5">
        <v>0.29166666666666663</v>
      </c>
      <c r="AD1" s="5">
        <v>0.3333333333333333</v>
      </c>
      <c r="AE1" s="5">
        <v>0.375</v>
      </c>
      <c r="AF1" s="5">
        <v>0.4166666666666667</v>
      </c>
      <c r="AG1" s="5">
        <v>0.45833333333333337</v>
      </c>
      <c r="AH1" s="5">
        <v>0.5</v>
      </c>
      <c r="AI1" s="5">
        <v>0.5416666666666666</v>
      </c>
      <c r="AJ1" s="5">
        <v>0.5833333333333333</v>
      </c>
      <c r="AK1" s="5">
        <v>0.6249999999999999</v>
      </c>
      <c r="AL1" s="5">
        <v>0.6666666666666665</v>
      </c>
      <c r="AM1" s="5">
        <v>0.7083333333333331</v>
      </c>
      <c r="AN1" s="5">
        <v>0.7499999999999998</v>
      </c>
      <c r="AO1" s="5">
        <v>0.7916666666666664</v>
      </c>
      <c r="AP1" s="5">
        <v>0.833333333333333</v>
      </c>
      <c r="AQ1" s="5">
        <v>0.8749999999999997</v>
      </c>
      <c r="AR1" s="5">
        <v>0.9166666666666663</v>
      </c>
      <c r="AS1" s="5">
        <v>0.9583333333333329</v>
      </c>
      <c r="AT1" s="18" t="s">
        <v>5</v>
      </c>
      <c r="AU1" s="18" t="s">
        <v>6</v>
      </c>
      <c r="AV1" s="19" t="s">
        <v>7</v>
      </c>
      <c r="AW1" s="19" t="s">
        <v>8</v>
      </c>
      <c r="AX1" s="20" t="s">
        <v>9</v>
      </c>
      <c r="AY1" s="21" t="s">
        <v>10</v>
      </c>
      <c r="AZ1" t="s">
        <v>158</v>
      </c>
      <c r="BA1" t="s">
        <v>159</v>
      </c>
      <c r="BB1" t="s">
        <v>161</v>
      </c>
      <c r="BC1" t="s">
        <v>162</v>
      </c>
    </row>
    <row r="2" spans="1:53" ht="15">
      <c r="A2" s="11" t="s">
        <v>11</v>
      </c>
      <c r="B2" s="11">
        <v>4</v>
      </c>
      <c r="C2" s="11">
        <v>30</v>
      </c>
      <c r="D2" s="11" t="s">
        <v>12</v>
      </c>
      <c r="E2" s="11" t="s">
        <v>13</v>
      </c>
      <c r="F2" s="11"/>
      <c r="G2" s="12"/>
      <c r="H2" s="11" t="s">
        <v>13</v>
      </c>
      <c r="I2" s="13"/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8"/>
      <c r="AU2" s="22" t="s">
        <v>13</v>
      </c>
      <c r="AV2" s="23" t="s">
        <v>13</v>
      </c>
      <c r="AW2" s="23" t="s">
        <v>13</v>
      </c>
      <c r="AX2" s="23" t="s">
        <v>13</v>
      </c>
      <c r="AY2" s="23"/>
      <c r="AZ2">
        <f>IF(D2="DIS","Disabled",IF(D2="P&amp;D","Pay &amp; Display",IF(D2="PB","Short Stay (Free)","")))</f>
      </c>
      <c r="BA2">
        <f>IF(OR(D2="P&amp;D",D2="DIS",D2="PB"),"Y","")</f>
      </c>
    </row>
    <row r="3" spans="1:53" ht="15">
      <c r="A3" s="11" t="s">
        <v>11</v>
      </c>
      <c r="B3" s="11">
        <v>4</v>
      </c>
      <c r="C3" s="11">
        <v>31</v>
      </c>
      <c r="D3" s="11" t="s">
        <v>14</v>
      </c>
      <c r="E3" s="11" t="s">
        <v>66</v>
      </c>
      <c r="F3" s="11" t="s">
        <v>17</v>
      </c>
      <c r="G3" s="12"/>
      <c r="H3" s="11" t="s">
        <v>13</v>
      </c>
      <c r="I3" s="13"/>
      <c r="J3" s="25">
        <v>0</v>
      </c>
      <c r="K3" s="25">
        <v>0</v>
      </c>
      <c r="L3" s="25">
        <v>1</v>
      </c>
      <c r="M3" s="25">
        <v>0</v>
      </c>
      <c r="N3" s="25">
        <v>0</v>
      </c>
      <c r="O3" s="25">
        <v>0</v>
      </c>
      <c r="P3" s="25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8">
        <v>41951.583333333336</v>
      </c>
      <c r="AU3" s="22">
        <v>41951.583333333336</v>
      </c>
      <c r="AV3" s="23">
        <v>0</v>
      </c>
      <c r="AW3" s="23">
        <v>0.041666666666666664</v>
      </c>
      <c r="AX3" s="23" t="s">
        <v>18</v>
      </c>
      <c r="AY3" s="23" t="s">
        <v>19</v>
      </c>
      <c r="AZ3">
        <f aca="true" t="shared" si="0" ref="AZ3:AZ66">IF(D3="DIS","Disabled",IF(D3="P&amp;D","Pay &amp; Display",IF(D3="PB","Short Stay (Free)","")))</f>
      </c>
      <c r="BA3">
        <f aca="true" t="shared" si="1" ref="BA3:BA66">IF(OR(D3="P&amp;D",D3="DIS",D3="PB"),"Y","")</f>
      </c>
    </row>
    <row r="4" spans="1:53" ht="15">
      <c r="A4" s="11" t="s">
        <v>11</v>
      </c>
      <c r="B4" s="11">
        <v>4</v>
      </c>
      <c r="C4" s="11">
        <v>31</v>
      </c>
      <c r="D4" s="11" t="s">
        <v>14</v>
      </c>
      <c r="E4" s="11" t="s">
        <v>67</v>
      </c>
      <c r="F4" s="11" t="s">
        <v>17</v>
      </c>
      <c r="G4" s="12"/>
      <c r="H4" s="11" t="s">
        <v>13</v>
      </c>
      <c r="I4" s="13"/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14">
        <v>0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8">
        <v>41951.833333333336</v>
      </c>
      <c r="AU4" s="22">
        <v>41951.833333333336</v>
      </c>
      <c r="AV4" s="23">
        <v>0</v>
      </c>
      <c r="AW4" s="23">
        <v>0.041666666666666664</v>
      </c>
      <c r="AX4" s="23" t="s">
        <v>18</v>
      </c>
      <c r="AY4" s="23" t="s">
        <v>19</v>
      </c>
      <c r="AZ4">
        <f t="shared" si="0"/>
      </c>
      <c r="BA4">
        <f t="shared" si="1"/>
      </c>
    </row>
    <row r="5" spans="1:53" ht="15">
      <c r="A5" s="11" t="s">
        <v>11</v>
      </c>
      <c r="B5" s="11">
        <v>4</v>
      </c>
      <c r="C5" s="11">
        <v>32</v>
      </c>
      <c r="D5" s="11" t="s">
        <v>12</v>
      </c>
      <c r="E5" s="11" t="s">
        <v>68</v>
      </c>
      <c r="F5" s="11" t="s">
        <v>17</v>
      </c>
      <c r="G5" s="12"/>
      <c r="H5" s="11" t="s">
        <v>13</v>
      </c>
      <c r="I5" s="13"/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4">
        <v>1</v>
      </c>
      <c r="AN5" s="14">
        <v>1</v>
      </c>
      <c r="AO5" s="14">
        <v>1</v>
      </c>
      <c r="AP5" s="14">
        <v>1</v>
      </c>
      <c r="AQ5" s="14">
        <v>1</v>
      </c>
      <c r="AR5" s="14">
        <v>1</v>
      </c>
      <c r="AS5" s="14">
        <v>1</v>
      </c>
      <c r="AT5" s="18">
        <v>41951.5</v>
      </c>
      <c r="AU5" s="22">
        <v>41952.958333333336</v>
      </c>
      <c r="AV5" s="23">
        <v>1.4583333333357587</v>
      </c>
      <c r="AW5" s="23">
        <v>1.5000000000024254</v>
      </c>
      <c r="AX5" s="23" t="s">
        <v>69</v>
      </c>
      <c r="AY5" s="23" t="s">
        <v>70</v>
      </c>
      <c r="AZ5">
        <f t="shared" si="0"/>
      </c>
      <c r="BA5">
        <f t="shared" si="1"/>
      </c>
    </row>
    <row r="6" spans="1:53" ht="15">
      <c r="A6" s="11" t="s">
        <v>11</v>
      </c>
      <c r="B6" s="11">
        <v>4</v>
      </c>
      <c r="C6" s="11">
        <v>32</v>
      </c>
      <c r="D6" s="11" t="s">
        <v>12</v>
      </c>
      <c r="E6" s="11" t="s">
        <v>71</v>
      </c>
      <c r="F6" s="11" t="s">
        <v>17</v>
      </c>
      <c r="G6" s="12"/>
      <c r="H6" s="11" t="s">
        <v>13</v>
      </c>
      <c r="I6" s="13"/>
      <c r="J6" s="25">
        <v>0</v>
      </c>
      <c r="K6" s="25">
        <v>0</v>
      </c>
      <c r="L6" s="25">
        <v>1</v>
      </c>
      <c r="M6" s="25">
        <v>0</v>
      </c>
      <c r="N6" s="25">
        <v>0</v>
      </c>
      <c r="O6" s="25">
        <v>0</v>
      </c>
      <c r="P6" s="25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8">
        <v>41951.583333333336</v>
      </c>
      <c r="AU6" s="22">
        <v>41951.583333333336</v>
      </c>
      <c r="AV6" s="23">
        <v>0</v>
      </c>
      <c r="AW6" s="23">
        <v>0.041666666666666664</v>
      </c>
      <c r="AX6" s="23" t="s">
        <v>18</v>
      </c>
      <c r="AY6" s="23" t="s">
        <v>19</v>
      </c>
      <c r="AZ6">
        <f t="shared" si="0"/>
      </c>
      <c r="BA6">
        <f t="shared" si="1"/>
      </c>
    </row>
    <row r="7" spans="1:54" ht="15">
      <c r="A7" s="11" t="s">
        <v>11</v>
      </c>
      <c r="B7" s="11">
        <v>4</v>
      </c>
      <c r="C7" s="11">
        <v>33</v>
      </c>
      <c r="D7" s="11" t="s">
        <v>15</v>
      </c>
      <c r="E7" s="11" t="s">
        <v>72</v>
      </c>
      <c r="F7" s="11" t="s">
        <v>17</v>
      </c>
      <c r="G7" s="12"/>
      <c r="H7" s="11" t="s">
        <v>13</v>
      </c>
      <c r="I7" s="13"/>
      <c r="J7" s="25">
        <v>1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8">
        <v>41951.5</v>
      </c>
      <c r="AU7" s="22">
        <v>41951.5</v>
      </c>
      <c r="AV7" s="23">
        <v>0</v>
      </c>
      <c r="AW7" s="23">
        <v>0.041666666666666664</v>
      </c>
      <c r="AX7" s="23" t="s">
        <v>18</v>
      </c>
      <c r="AY7" s="23" t="s">
        <v>19</v>
      </c>
      <c r="AZ7" t="str">
        <f t="shared" si="0"/>
        <v>Short Stay (Free)</v>
      </c>
      <c r="BA7" t="str">
        <f t="shared" si="1"/>
        <v>Y</v>
      </c>
      <c r="BB7" t="s">
        <v>163</v>
      </c>
    </row>
    <row r="8" spans="1:54" ht="15">
      <c r="A8" s="11" t="s">
        <v>11</v>
      </c>
      <c r="B8" s="11">
        <v>4</v>
      </c>
      <c r="C8" s="11">
        <v>33</v>
      </c>
      <c r="D8" s="11" t="s">
        <v>15</v>
      </c>
      <c r="E8" s="11" t="s">
        <v>73</v>
      </c>
      <c r="F8" s="11" t="s">
        <v>17</v>
      </c>
      <c r="G8" s="12"/>
      <c r="H8" s="11" t="s">
        <v>13</v>
      </c>
      <c r="I8" s="13"/>
      <c r="J8" s="25">
        <v>0</v>
      </c>
      <c r="K8" s="25">
        <v>0</v>
      </c>
      <c r="L8" s="25">
        <v>0</v>
      </c>
      <c r="M8" s="25">
        <v>0</v>
      </c>
      <c r="N8" s="25">
        <v>1</v>
      </c>
      <c r="O8" s="25">
        <v>1</v>
      </c>
      <c r="P8" s="25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8">
        <v>41951.666666666664</v>
      </c>
      <c r="AU8" s="22">
        <v>41951.708333333336</v>
      </c>
      <c r="AV8" s="23">
        <v>0.041666666671517305</v>
      </c>
      <c r="AW8" s="23">
        <v>0.08333333333818396</v>
      </c>
      <c r="AX8" s="23" t="s">
        <v>18</v>
      </c>
      <c r="AY8" s="23" t="s">
        <v>19</v>
      </c>
      <c r="AZ8" t="str">
        <f t="shared" si="0"/>
        <v>Short Stay (Free)</v>
      </c>
      <c r="BA8" t="str">
        <f t="shared" si="1"/>
        <v>Y</v>
      </c>
      <c r="BB8" t="s">
        <v>163</v>
      </c>
    </row>
    <row r="9" spans="1:55" ht="15">
      <c r="A9" s="11" t="s">
        <v>11</v>
      </c>
      <c r="B9" s="11">
        <v>4</v>
      </c>
      <c r="C9" s="11">
        <v>33</v>
      </c>
      <c r="D9" s="11" t="s">
        <v>15</v>
      </c>
      <c r="E9" s="11" t="s">
        <v>74</v>
      </c>
      <c r="F9" s="11" t="s">
        <v>17</v>
      </c>
      <c r="G9" s="12"/>
      <c r="H9" s="11" t="s">
        <v>13</v>
      </c>
      <c r="I9" s="13"/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1</v>
      </c>
      <c r="AF9" s="14">
        <v>1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8">
        <v>41952.375</v>
      </c>
      <c r="AU9" s="22">
        <v>41952.416666666664</v>
      </c>
      <c r="AV9" s="23">
        <v>0.04166666666424135</v>
      </c>
      <c r="AW9" s="23">
        <v>0.083333333330908</v>
      </c>
      <c r="AX9" s="23" t="s">
        <v>18</v>
      </c>
      <c r="AY9" s="23" t="s">
        <v>19</v>
      </c>
      <c r="AZ9" t="str">
        <f t="shared" si="0"/>
        <v>Short Stay (Free)</v>
      </c>
      <c r="BA9" t="str">
        <f t="shared" si="1"/>
        <v>Y</v>
      </c>
      <c r="BC9" t="s">
        <v>164</v>
      </c>
    </row>
    <row r="10" spans="1:55" ht="15">
      <c r="A10" s="11" t="s">
        <v>11</v>
      </c>
      <c r="B10" s="11">
        <v>4</v>
      </c>
      <c r="C10" s="11">
        <v>33</v>
      </c>
      <c r="D10" s="11" t="s">
        <v>15</v>
      </c>
      <c r="E10" s="11" t="s">
        <v>75</v>
      </c>
      <c r="F10" s="11" t="s">
        <v>17</v>
      </c>
      <c r="G10" s="12"/>
      <c r="H10" s="11" t="s">
        <v>13</v>
      </c>
      <c r="I10" s="13"/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8">
        <v>41952.666666666664</v>
      </c>
      <c r="AU10" s="22">
        <v>41952.666666666664</v>
      </c>
      <c r="AV10" s="23">
        <v>0</v>
      </c>
      <c r="AW10" s="23">
        <v>0.041666666666666664</v>
      </c>
      <c r="AX10" s="23" t="s">
        <v>18</v>
      </c>
      <c r="AY10" s="23" t="s">
        <v>19</v>
      </c>
      <c r="AZ10" t="str">
        <f t="shared" si="0"/>
        <v>Short Stay (Free)</v>
      </c>
      <c r="BA10" t="str">
        <f t="shared" si="1"/>
        <v>Y</v>
      </c>
      <c r="BC10" t="s">
        <v>164</v>
      </c>
    </row>
    <row r="11" spans="1:55" ht="15">
      <c r="A11" s="11" t="s">
        <v>11</v>
      </c>
      <c r="B11" s="11">
        <v>4</v>
      </c>
      <c r="C11" s="11">
        <v>33</v>
      </c>
      <c r="D11" s="11" t="s">
        <v>15</v>
      </c>
      <c r="E11" s="11" t="s">
        <v>76</v>
      </c>
      <c r="F11" s="11" t="s">
        <v>17</v>
      </c>
      <c r="G11" s="12"/>
      <c r="H11" s="11" t="s">
        <v>13</v>
      </c>
      <c r="I11" s="13"/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1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8">
        <v>41952.708333333336</v>
      </c>
      <c r="AU11" s="22">
        <v>41952.708333333336</v>
      </c>
      <c r="AV11" s="23">
        <v>0</v>
      </c>
      <c r="AW11" s="23">
        <v>0.041666666666666664</v>
      </c>
      <c r="AX11" s="23" t="s">
        <v>18</v>
      </c>
      <c r="AY11" s="23" t="s">
        <v>19</v>
      </c>
      <c r="AZ11" t="str">
        <f t="shared" si="0"/>
        <v>Short Stay (Free)</v>
      </c>
      <c r="BA11" t="str">
        <f t="shared" si="1"/>
        <v>Y</v>
      </c>
      <c r="BC11" t="s">
        <v>164</v>
      </c>
    </row>
    <row r="12" spans="1:55" ht="15">
      <c r="A12" s="11" t="s">
        <v>11</v>
      </c>
      <c r="B12" s="11">
        <v>4</v>
      </c>
      <c r="C12" s="11">
        <v>33</v>
      </c>
      <c r="D12" s="11" t="s">
        <v>15</v>
      </c>
      <c r="E12" s="11" t="s">
        <v>77</v>
      </c>
      <c r="F12" s="11" t="s">
        <v>17</v>
      </c>
      <c r="G12" s="12"/>
      <c r="H12" s="11" t="s">
        <v>13</v>
      </c>
      <c r="I12" s="13"/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8">
        <v>41952.75</v>
      </c>
      <c r="AU12" s="22">
        <v>41952.75</v>
      </c>
      <c r="AV12" s="23">
        <v>0</v>
      </c>
      <c r="AW12" s="23">
        <v>0.041666666666666664</v>
      </c>
      <c r="AX12" s="23" t="s">
        <v>18</v>
      </c>
      <c r="AY12" s="23" t="s">
        <v>19</v>
      </c>
      <c r="AZ12" t="str">
        <f t="shared" si="0"/>
        <v>Short Stay (Free)</v>
      </c>
      <c r="BA12" t="str">
        <f t="shared" si="1"/>
        <v>Y</v>
      </c>
      <c r="BC12" t="s">
        <v>164</v>
      </c>
    </row>
    <row r="13" spans="1:55" ht="15">
      <c r="A13" s="11" t="s">
        <v>11</v>
      </c>
      <c r="B13" s="11">
        <v>4</v>
      </c>
      <c r="C13" s="11">
        <v>33</v>
      </c>
      <c r="D13" s="11" t="s">
        <v>15</v>
      </c>
      <c r="E13" s="11" t="s">
        <v>78</v>
      </c>
      <c r="F13" s="11" t="s">
        <v>17</v>
      </c>
      <c r="G13" s="12"/>
      <c r="H13" s="11" t="s">
        <v>13</v>
      </c>
      <c r="I13" s="13"/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0</v>
      </c>
      <c r="AT13" s="18">
        <v>41952.791666666664</v>
      </c>
      <c r="AU13" s="22">
        <v>41952.791666666664</v>
      </c>
      <c r="AV13" s="23">
        <v>0</v>
      </c>
      <c r="AW13" s="23">
        <v>0.041666666666666664</v>
      </c>
      <c r="AX13" s="23" t="s">
        <v>18</v>
      </c>
      <c r="AY13" s="23" t="s">
        <v>19</v>
      </c>
      <c r="AZ13" t="str">
        <f t="shared" si="0"/>
        <v>Short Stay (Free)</v>
      </c>
      <c r="BA13" t="str">
        <f t="shared" si="1"/>
        <v>Y</v>
      </c>
      <c r="BC13" t="s">
        <v>164</v>
      </c>
    </row>
    <row r="14" spans="1:55" ht="15">
      <c r="A14" s="11" t="s">
        <v>11</v>
      </c>
      <c r="B14" s="11">
        <v>4</v>
      </c>
      <c r="C14" s="11">
        <v>33</v>
      </c>
      <c r="D14" s="11" t="s">
        <v>15</v>
      </c>
      <c r="E14" s="11" t="s">
        <v>79</v>
      </c>
      <c r="F14" s="11" t="s">
        <v>17</v>
      </c>
      <c r="G14" s="12"/>
      <c r="H14" s="11" t="s">
        <v>13</v>
      </c>
      <c r="I14" s="13"/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1</v>
      </c>
      <c r="AS14" s="14">
        <v>1</v>
      </c>
      <c r="AT14" s="18">
        <v>41952.916666666664</v>
      </c>
      <c r="AU14" s="22">
        <v>41952.958333333336</v>
      </c>
      <c r="AV14" s="23">
        <v>0.041666666671517305</v>
      </c>
      <c r="AW14" s="23">
        <v>0.08333333333818396</v>
      </c>
      <c r="AX14" s="23" t="s">
        <v>18</v>
      </c>
      <c r="AY14" s="23" t="s">
        <v>19</v>
      </c>
      <c r="AZ14" t="str">
        <f t="shared" si="0"/>
        <v>Short Stay (Free)</v>
      </c>
      <c r="BA14" t="str">
        <f t="shared" si="1"/>
        <v>Y</v>
      </c>
      <c r="BC14" t="s">
        <v>164</v>
      </c>
    </row>
    <row r="15" spans="1:54" ht="15">
      <c r="A15" s="11" t="s">
        <v>11</v>
      </c>
      <c r="B15" s="11">
        <v>4</v>
      </c>
      <c r="C15" s="11">
        <v>34</v>
      </c>
      <c r="D15" s="11" t="s">
        <v>15</v>
      </c>
      <c r="E15" s="11" t="s">
        <v>80</v>
      </c>
      <c r="F15" s="11" t="s">
        <v>17</v>
      </c>
      <c r="G15" s="12"/>
      <c r="H15" s="11" t="s">
        <v>13</v>
      </c>
      <c r="I15" s="13"/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8">
        <v>41951.5</v>
      </c>
      <c r="AU15" s="22">
        <v>41951.5</v>
      </c>
      <c r="AV15" s="23">
        <v>0</v>
      </c>
      <c r="AW15" s="23">
        <v>0.041666666666666664</v>
      </c>
      <c r="AX15" s="23" t="s">
        <v>18</v>
      </c>
      <c r="AY15" s="23" t="s">
        <v>19</v>
      </c>
      <c r="AZ15" t="str">
        <f t="shared" si="0"/>
        <v>Short Stay (Free)</v>
      </c>
      <c r="BA15" t="str">
        <f t="shared" si="1"/>
        <v>Y</v>
      </c>
      <c r="BB15" t="s">
        <v>163</v>
      </c>
    </row>
    <row r="16" spans="1:54" ht="15">
      <c r="A16" s="11" t="s">
        <v>11</v>
      </c>
      <c r="B16" s="11">
        <v>4</v>
      </c>
      <c r="C16" s="11">
        <v>34</v>
      </c>
      <c r="D16" s="11" t="s">
        <v>15</v>
      </c>
      <c r="E16" s="11" t="s">
        <v>81</v>
      </c>
      <c r="F16" s="11" t="s">
        <v>17</v>
      </c>
      <c r="G16" s="12"/>
      <c r="H16" s="11" t="s">
        <v>13</v>
      </c>
      <c r="I16" s="13"/>
      <c r="J16" s="25">
        <v>0</v>
      </c>
      <c r="K16" s="25">
        <v>1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8">
        <v>41951.541666666664</v>
      </c>
      <c r="AU16" s="22">
        <v>41951.583333333336</v>
      </c>
      <c r="AV16" s="23">
        <v>0.041666666671517305</v>
      </c>
      <c r="AW16" s="23">
        <v>0.08333333333818396</v>
      </c>
      <c r="AX16" s="23" t="s">
        <v>18</v>
      </c>
      <c r="AY16" s="23" t="s">
        <v>19</v>
      </c>
      <c r="AZ16" t="str">
        <f t="shared" si="0"/>
        <v>Short Stay (Free)</v>
      </c>
      <c r="BA16" t="str">
        <f t="shared" si="1"/>
        <v>Y</v>
      </c>
      <c r="BB16" t="s">
        <v>163</v>
      </c>
    </row>
    <row r="17" spans="1:54" ht="15">
      <c r="A17" s="11" t="s">
        <v>11</v>
      </c>
      <c r="B17" s="11">
        <v>4</v>
      </c>
      <c r="C17" s="11">
        <v>34</v>
      </c>
      <c r="D17" s="11" t="s">
        <v>15</v>
      </c>
      <c r="E17" s="11" t="s">
        <v>82</v>
      </c>
      <c r="F17" s="11" t="s">
        <v>17</v>
      </c>
      <c r="G17" s="12"/>
      <c r="H17" s="11" t="s">
        <v>13</v>
      </c>
      <c r="I17" s="13"/>
      <c r="J17" s="25">
        <v>0</v>
      </c>
      <c r="K17" s="25">
        <v>0</v>
      </c>
      <c r="L17" s="25">
        <v>0</v>
      </c>
      <c r="M17" s="25">
        <v>1</v>
      </c>
      <c r="N17" s="25">
        <v>0</v>
      </c>
      <c r="O17" s="25">
        <v>0</v>
      </c>
      <c r="P17" s="25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8">
        <v>41951.625</v>
      </c>
      <c r="AU17" s="22">
        <v>41951.625</v>
      </c>
      <c r="AV17" s="23">
        <v>0</v>
      </c>
      <c r="AW17" s="23">
        <v>0.041666666666666664</v>
      </c>
      <c r="AX17" s="23" t="s">
        <v>18</v>
      </c>
      <c r="AY17" s="23" t="s">
        <v>19</v>
      </c>
      <c r="AZ17" t="str">
        <f t="shared" si="0"/>
        <v>Short Stay (Free)</v>
      </c>
      <c r="BA17" t="str">
        <f t="shared" si="1"/>
        <v>Y</v>
      </c>
      <c r="BB17" t="s">
        <v>163</v>
      </c>
    </row>
    <row r="18" spans="1:55" ht="15">
      <c r="A18" s="11" t="s">
        <v>11</v>
      </c>
      <c r="B18" s="11">
        <v>4</v>
      </c>
      <c r="C18" s="11">
        <v>34</v>
      </c>
      <c r="D18" s="11" t="s">
        <v>15</v>
      </c>
      <c r="E18" s="11" t="s">
        <v>83</v>
      </c>
      <c r="F18" s="11" t="s">
        <v>17</v>
      </c>
      <c r="G18" s="12"/>
      <c r="H18" s="11" t="s">
        <v>13</v>
      </c>
      <c r="I18" s="13"/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1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8">
        <v>41952.375</v>
      </c>
      <c r="AU18" s="22">
        <v>41952.375</v>
      </c>
      <c r="AV18" s="23">
        <v>0</v>
      </c>
      <c r="AW18" s="23">
        <v>0.041666666666666664</v>
      </c>
      <c r="AX18" s="23" t="s">
        <v>18</v>
      </c>
      <c r="AY18" s="23" t="s">
        <v>19</v>
      </c>
      <c r="AZ18" t="str">
        <f t="shared" si="0"/>
        <v>Short Stay (Free)</v>
      </c>
      <c r="BA18" t="str">
        <f t="shared" si="1"/>
        <v>Y</v>
      </c>
      <c r="BC18" t="s">
        <v>164</v>
      </c>
    </row>
    <row r="19" spans="1:55" ht="15">
      <c r="A19" s="11" t="s">
        <v>11</v>
      </c>
      <c r="B19" s="11">
        <v>4</v>
      </c>
      <c r="C19" s="11">
        <v>34</v>
      </c>
      <c r="D19" s="11" t="s">
        <v>15</v>
      </c>
      <c r="E19" s="11" t="s">
        <v>84</v>
      </c>
      <c r="F19" s="11" t="s">
        <v>17</v>
      </c>
      <c r="G19" s="12"/>
      <c r="H19" s="11" t="s">
        <v>13</v>
      </c>
      <c r="I19" s="13"/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8">
        <v>41952.458333333336</v>
      </c>
      <c r="AU19" s="22">
        <v>41952.458333333336</v>
      </c>
      <c r="AV19" s="23">
        <v>0</v>
      </c>
      <c r="AW19" s="23">
        <v>0.041666666666666664</v>
      </c>
      <c r="AX19" s="23" t="s">
        <v>18</v>
      </c>
      <c r="AY19" s="23" t="s">
        <v>19</v>
      </c>
      <c r="AZ19" t="str">
        <f t="shared" si="0"/>
        <v>Short Stay (Free)</v>
      </c>
      <c r="BA19" t="str">
        <f t="shared" si="1"/>
        <v>Y</v>
      </c>
      <c r="BC19" t="s">
        <v>164</v>
      </c>
    </row>
    <row r="20" spans="1:55" ht="15">
      <c r="A20" s="11" t="s">
        <v>11</v>
      </c>
      <c r="B20" s="11">
        <v>4</v>
      </c>
      <c r="C20" s="11">
        <v>34</v>
      </c>
      <c r="D20" s="11" t="s">
        <v>15</v>
      </c>
      <c r="E20" s="11" t="s">
        <v>85</v>
      </c>
      <c r="F20" s="11" t="s">
        <v>17</v>
      </c>
      <c r="G20" s="12"/>
      <c r="H20" s="11" t="s">
        <v>13</v>
      </c>
      <c r="I20" s="13"/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1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8">
        <v>41952.5</v>
      </c>
      <c r="AU20" s="22">
        <v>41952.5</v>
      </c>
      <c r="AV20" s="23">
        <v>0</v>
      </c>
      <c r="AW20" s="23">
        <v>0.041666666666666664</v>
      </c>
      <c r="AX20" s="23" t="s">
        <v>18</v>
      </c>
      <c r="AY20" s="23" t="s">
        <v>19</v>
      </c>
      <c r="AZ20" t="str">
        <f t="shared" si="0"/>
        <v>Short Stay (Free)</v>
      </c>
      <c r="BA20" t="str">
        <f t="shared" si="1"/>
        <v>Y</v>
      </c>
      <c r="BC20" t="s">
        <v>164</v>
      </c>
    </row>
    <row r="21" spans="1:55" ht="15">
      <c r="A21" s="11" t="s">
        <v>11</v>
      </c>
      <c r="B21" s="11">
        <v>4</v>
      </c>
      <c r="C21" s="11">
        <v>34</v>
      </c>
      <c r="D21" s="11" t="s">
        <v>15</v>
      </c>
      <c r="E21" s="11" t="s">
        <v>86</v>
      </c>
      <c r="F21" s="11" t="s">
        <v>17</v>
      </c>
      <c r="G21" s="12"/>
      <c r="H21" s="11" t="s">
        <v>13</v>
      </c>
      <c r="I21" s="13"/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8">
        <v>41952.541666666664</v>
      </c>
      <c r="AU21" s="22">
        <v>41952.541666666664</v>
      </c>
      <c r="AV21" s="23">
        <v>0</v>
      </c>
      <c r="AW21" s="23">
        <v>0.041666666666666664</v>
      </c>
      <c r="AX21" s="23" t="s">
        <v>18</v>
      </c>
      <c r="AY21" s="23" t="s">
        <v>19</v>
      </c>
      <c r="AZ21" t="str">
        <f t="shared" si="0"/>
        <v>Short Stay (Free)</v>
      </c>
      <c r="BA21" t="str">
        <f t="shared" si="1"/>
        <v>Y</v>
      </c>
      <c r="BC21" t="s">
        <v>164</v>
      </c>
    </row>
    <row r="22" spans="1:55" ht="15">
      <c r="A22" s="11" t="s">
        <v>11</v>
      </c>
      <c r="B22" s="11">
        <v>4</v>
      </c>
      <c r="C22" s="11">
        <v>34</v>
      </c>
      <c r="D22" s="11" t="s">
        <v>15</v>
      </c>
      <c r="E22" s="11" t="s">
        <v>87</v>
      </c>
      <c r="F22" s="11" t="s">
        <v>17</v>
      </c>
      <c r="G22" s="12"/>
      <c r="H22" s="11" t="s">
        <v>13</v>
      </c>
      <c r="I22" s="13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1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8">
        <v>41952.583333333336</v>
      </c>
      <c r="AU22" s="22">
        <v>41952.583333333336</v>
      </c>
      <c r="AV22" s="23">
        <v>0</v>
      </c>
      <c r="AW22" s="23">
        <v>0.041666666666666664</v>
      </c>
      <c r="AX22" s="23" t="s">
        <v>18</v>
      </c>
      <c r="AY22" s="23" t="s">
        <v>19</v>
      </c>
      <c r="AZ22" t="str">
        <f t="shared" si="0"/>
        <v>Short Stay (Free)</v>
      </c>
      <c r="BA22" t="str">
        <f t="shared" si="1"/>
        <v>Y</v>
      </c>
      <c r="BC22" t="s">
        <v>164</v>
      </c>
    </row>
    <row r="23" spans="1:55" ht="15">
      <c r="A23" s="11" t="s">
        <v>11</v>
      </c>
      <c r="B23" s="11">
        <v>4</v>
      </c>
      <c r="C23" s="11">
        <v>34</v>
      </c>
      <c r="D23" s="11" t="s">
        <v>15</v>
      </c>
      <c r="E23" s="11" t="s">
        <v>88</v>
      </c>
      <c r="F23" s="11" t="s">
        <v>17</v>
      </c>
      <c r="G23" s="12"/>
      <c r="H23" s="11" t="s">
        <v>13</v>
      </c>
      <c r="I23" s="13"/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1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8">
        <v>41952.625</v>
      </c>
      <c r="AU23" s="22">
        <v>41952.625</v>
      </c>
      <c r="AV23" s="23">
        <v>0</v>
      </c>
      <c r="AW23" s="23">
        <v>0.041666666666666664</v>
      </c>
      <c r="AX23" s="23" t="s">
        <v>18</v>
      </c>
      <c r="AY23" s="23" t="s">
        <v>19</v>
      </c>
      <c r="AZ23" t="str">
        <f t="shared" si="0"/>
        <v>Short Stay (Free)</v>
      </c>
      <c r="BA23" t="str">
        <f t="shared" si="1"/>
        <v>Y</v>
      </c>
      <c r="BC23" t="s">
        <v>164</v>
      </c>
    </row>
    <row r="24" spans="1:55" ht="15">
      <c r="A24" s="11" t="s">
        <v>11</v>
      </c>
      <c r="B24" s="11">
        <v>4</v>
      </c>
      <c r="C24" s="11">
        <v>34</v>
      </c>
      <c r="D24" s="11" t="s">
        <v>15</v>
      </c>
      <c r="E24" s="11" t="s">
        <v>89</v>
      </c>
      <c r="F24" s="11" t="s">
        <v>17</v>
      </c>
      <c r="G24" s="12"/>
      <c r="H24" s="11" t="s">
        <v>13</v>
      </c>
      <c r="I24" s="13"/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1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8">
        <v>41952.708333333336</v>
      </c>
      <c r="AU24" s="22">
        <v>41952.75</v>
      </c>
      <c r="AV24" s="23">
        <v>0.04166666666424135</v>
      </c>
      <c r="AW24" s="23">
        <v>0.083333333330908</v>
      </c>
      <c r="AX24" s="23" t="s">
        <v>18</v>
      </c>
      <c r="AY24" s="23" t="s">
        <v>19</v>
      </c>
      <c r="AZ24" t="str">
        <f t="shared" si="0"/>
        <v>Short Stay (Free)</v>
      </c>
      <c r="BA24" t="str">
        <f t="shared" si="1"/>
        <v>Y</v>
      </c>
      <c r="BC24" t="s">
        <v>164</v>
      </c>
    </row>
    <row r="25" spans="1:55" ht="15">
      <c r="A25" s="11" t="s">
        <v>11</v>
      </c>
      <c r="B25" s="11">
        <v>4</v>
      </c>
      <c r="C25" s="11">
        <v>34</v>
      </c>
      <c r="D25" s="11" t="s">
        <v>15</v>
      </c>
      <c r="E25" s="11" t="s">
        <v>90</v>
      </c>
      <c r="F25" s="11" t="s">
        <v>17</v>
      </c>
      <c r="G25" s="12"/>
      <c r="H25" s="11" t="s">
        <v>13</v>
      </c>
      <c r="I25" s="13"/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1</v>
      </c>
      <c r="AP25" s="14">
        <v>0</v>
      </c>
      <c r="AQ25" s="14">
        <v>0</v>
      </c>
      <c r="AR25" s="14">
        <v>0</v>
      </c>
      <c r="AS25" s="14">
        <v>0</v>
      </c>
      <c r="AT25" s="18">
        <v>41952.791666666664</v>
      </c>
      <c r="AU25" s="22">
        <v>41952.791666666664</v>
      </c>
      <c r="AV25" s="23">
        <v>0</v>
      </c>
      <c r="AW25" s="23">
        <v>0.041666666666666664</v>
      </c>
      <c r="AX25" s="23" t="s">
        <v>18</v>
      </c>
      <c r="AY25" s="23" t="s">
        <v>19</v>
      </c>
      <c r="AZ25" t="str">
        <f t="shared" si="0"/>
        <v>Short Stay (Free)</v>
      </c>
      <c r="BA25" t="str">
        <f t="shared" si="1"/>
        <v>Y</v>
      </c>
      <c r="BC25" t="s">
        <v>164</v>
      </c>
    </row>
    <row r="26" spans="1:54" ht="15">
      <c r="A26" s="11" t="s">
        <v>11</v>
      </c>
      <c r="B26" s="11">
        <v>4</v>
      </c>
      <c r="C26" s="11">
        <v>35</v>
      </c>
      <c r="D26" s="11" t="s">
        <v>28</v>
      </c>
      <c r="E26" s="11" t="s">
        <v>91</v>
      </c>
      <c r="F26" s="11" t="s">
        <v>17</v>
      </c>
      <c r="G26" s="12"/>
      <c r="H26" s="11" t="s">
        <v>13</v>
      </c>
      <c r="I26" s="13"/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8">
        <v>41951.5</v>
      </c>
      <c r="AU26" s="22">
        <v>41951.5</v>
      </c>
      <c r="AV26" s="23">
        <v>0</v>
      </c>
      <c r="AW26" s="23">
        <v>0.041666666666666664</v>
      </c>
      <c r="AX26" s="23" t="s">
        <v>18</v>
      </c>
      <c r="AY26" s="23" t="s">
        <v>19</v>
      </c>
      <c r="AZ26" t="str">
        <f t="shared" si="0"/>
        <v>Pay &amp; Display</v>
      </c>
      <c r="BA26" t="str">
        <f t="shared" si="1"/>
        <v>Y</v>
      </c>
      <c r="BB26" t="s">
        <v>163</v>
      </c>
    </row>
    <row r="27" spans="1:54" ht="15">
      <c r="A27" s="11" t="s">
        <v>11</v>
      </c>
      <c r="B27" s="11">
        <v>4</v>
      </c>
      <c r="C27" s="11">
        <v>35</v>
      </c>
      <c r="D27" s="11" t="s">
        <v>28</v>
      </c>
      <c r="E27" s="11" t="s">
        <v>92</v>
      </c>
      <c r="F27" s="11" t="s">
        <v>17</v>
      </c>
      <c r="G27" s="12"/>
      <c r="H27" s="11" t="s">
        <v>13</v>
      </c>
      <c r="I27" s="13"/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8">
        <v>41951.583333333336</v>
      </c>
      <c r="AU27" s="22">
        <v>41951.583333333336</v>
      </c>
      <c r="AV27" s="23">
        <v>0</v>
      </c>
      <c r="AW27" s="23">
        <v>0.041666666666666664</v>
      </c>
      <c r="AX27" s="23" t="s">
        <v>18</v>
      </c>
      <c r="AY27" s="23" t="s">
        <v>19</v>
      </c>
      <c r="AZ27" t="str">
        <f t="shared" si="0"/>
        <v>Pay &amp; Display</v>
      </c>
      <c r="BA27" t="str">
        <f t="shared" si="1"/>
        <v>Y</v>
      </c>
      <c r="BB27" t="s">
        <v>163</v>
      </c>
    </row>
    <row r="28" spans="1:55" ht="15">
      <c r="A28" s="11" t="s">
        <v>11</v>
      </c>
      <c r="B28" s="11">
        <v>4</v>
      </c>
      <c r="C28" s="11">
        <v>35</v>
      </c>
      <c r="D28" s="11" t="s">
        <v>28</v>
      </c>
      <c r="E28" s="11" t="s">
        <v>93</v>
      </c>
      <c r="F28" s="11" t="s">
        <v>17</v>
      </c>
      <c r="G28" s="12"/>
      <c r="H28" s="11" t="s">
        <v>13</v>
      </c>
      <c r="I28" s="13"/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8">
        <v>41952.375</v>
      </c>
      <c r="AU28" s="22">
        <v>41952.375</v>
      </c>
      <c r="AV28" s="23">
        <v>0</v>
      </c>
      <c r="AW28" s="23">
        <v>0.041666666666666664</v>
      </c>
      <c r="AX28" s="23" t="s">
        <v>18</v>
      </c>
      <c r="AY28" s="23" t="s">
        <v>19</v>
      </c>
      <c r="AZ28" t="str">
        <f t="shared" si="0"/>
        <v>Pay &amp; Display</v>
      </c>
      <c r="BA28" t="str">
        <f t="shared" si="1"/>
        <v>Y</v>
      </c>
      <c r="BC28" t="s">
        <v>164</v>
      </c>
    </row>
    <row r="29" spans="1:55" ht="15">
      <c r="A29" s="11" t="s">
        <v>11</v>
      </c>
      <c r="B29" s="11">
        <v>4</v>
      </c>
      <c r="C29" s="11">
        <v>35</v>
      </c>
      <c r="D29" s="11" t="s">
        <v>28</v>
      </c>
      <c r="E29" s="11" t="s">
        <v>94</v>
      </c>
      <c r="F29" s="11" t="s">
        <v>17</v>
      </c>
      <c r="G29" s="12"/>
      <c r="H29" s="11" t="s">
        <v>13</v>
      </c>
      <c r="I29" s="13"/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1</v>
      </c>
      <c r="AG29" s="14">
        <v>1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8">
        <v>41952.416666666664</v>
      </c>
      <c r="AU29" s="22">
        <v>41952.458333333336</v>
      </c>
      <c r="AV29" s="23">
        <v>0.041666666671517305</v>
      </c>
      <c r="AW29" s="23">
        <v>0.08333333333818396</v>
      </c>
      <c r="AX29" s="23" t="s">
        <v>18</v>
      </c>
      <c r="AY29" s="23" t="s">
        <v>19</v>
      </c>
      <c r="AZ29" t="str">
        <f t="shared" si="0"/>
        <v>Pay &amp; Display</v>
      </c>
      <c r="BA29" t="str">
        <f t="shared" si="1"/>
        <v>Y</v>
      </c>
      <c r="BC29" t="s">
        <v>164</v>
      </c>
    </row>
    <row r="30" spans="1:55" ht="15">
      <c r="A30" s="11" t="s">
        <v>11</v>
      </c>
      <c r="B30" s="11">
        <v>4</v>
      </c>
      <c r="C30" s="11">
        <v>35</v>
      </c>
      <c r="D30" s="11" t="s">
        <v>28</v>
      </c>
      <c r="E30" s="11" t="s">
        <v>95</v>
      </c>
      <c r="F30" s="11" t="s">
        <v>17</v>
      </c>
      <c r="G30" s="12"/>
      <c r="H30" s="11" t="s">
        <v>13</v>
      </c>
      <c r="I30" s="13"/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8">
        <v>41952.5</v>
      </c>
      <c r="AU30" s="22">
        <v>41952.5</v>
      </c>
      <c r="AV30" s="23">
        <v>0</v>
      </c>
      <c r="AW30" s="23">
        <v>0.041666666666666664</v>
      </c>
      <c r="AX30" s="23" t="s">
        <v>18</v>
      </c>
      <c r="AY30" s="23" t="s">
        <v>19</v>
      </c>
      <c r="AZ30" t="str">
        <f t="shared" si="0"/>
        <v>Pay &amp; Display</v>
      </c>
      <c r="BA30" t="str">
        <f t="shared" si="1"/>
        <v>Y</v>
      </c>
      <c r="BC30" t="s">
        <v>164</v>
      </c>
    </row>
    <row r="31" spans="1:55" ht="15">
      <c r="A31" s="11" t="s">
        <v>11</v>
      </c>
      <c r="B31" s="11">
        <v>4</v>
      </c>
      <c r="C31" s="11">
        <v>35</v>
      </c>
      <c r="D31" s="11" t="s">
        <v>28</v>
      </c>
      <c r="E31" s="11" t="s">
        <v>96</v>
      </c>
      <c r="F31" s="11" t="s">
        <v>17</v>
      </c>
      <c r="G31" s="12"/>
      <c r="H31" s="11" t="s">
        <v>13</v>
      </c>
      <c r="I31" s="13"/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1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8">
        <v>41952.541666666664</v>
      </c>
      <c r="AU31" s="22">
        <v>41952.541666666664</v>
      </c>
      <c r="AV31" s="23">
        <v>0</v>
      </c>
      <c r="AW31" s="23">
        <v>0.041666666666666664</v>
      </c>
      <c r="AX31" s="23" t="s">
        <v>18</v>
      </c>
      <c r="AY31" s="23" t="s">
        <v>19</v>
      </c>
      <c r="AZ31" t="str">
        <f t="shared" si="0"/>
        <v>Pay &amp; Display</v>
      </c>
      <c r="BA31" t="str">
        <f t="shared" si="1"/>
        <v>Y</v>
      </c>
      <c r="BC31" t="s">
        <v>164</v>
      </c>
    </row>
    <row r="32" spans="1:55" ht="15">
      <c r="A32" s="11" t="s">
        <v>11</v>
      </c>
      <c r="B32" s="11">
        <v>4</v>
      </c>
      <c r="C32" s="11">
        <v>35</v>
      </c>
      <c r="D32" s="11" t="s">
        <v>28</v>
      </c>
      <c r="E32" s="11" t="s">
        <v>97</v>
      </c>
      <c r="F32" s="11" t="s">
        <v>17</v>
      </c>
      <c r="G32" s="12"/>
      <c r="H32" s="11" t="s">
        <v>13</v>
      </c>
      <c r="I32" s="13"/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1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8">
        <v>41952.583333333336</v>
      </c>
      <c r="AU32" s="22">
        <v>41952.583333333336</v>
      </c>
      <c r="AV32" s="23">
        <v>0</v>
      </c>
      <c r="AW32" s="23">
        <v>0.041666666666666664</v>
      </c>
      <c r="AX32" s="23" t="s">
        <v>18</v>
      </c>
      <c r="AY32" s="23" t="s">
        <v>19</v>
      </c>
      <c r="AZ32" t="str">
        <f t="shared" si="0"/>
        <v>Pay &amp; Display</v>
      </c>
      <c r="BA32" t="str">
        <f t="shared" si="1"/>
        <v>Y</v>
      </c>
      <c r="BC32" t="s">
        <v>164</v>
      </c>
    </row>
    <row r="33" spans="1:55" ht="15">
      <c r="A33" s="11" t="s">
        <v>11</v>
      </c>
      <c r="B33" s="11">
        <v>4</v>
      </c>
      <c r="C33" s="11">
        <v>35</v>
      </c>
      <c r="D33" s="11" t="s">
        <v>28</v>
      </c>
      <c r="E33" s="11" t="s">
        <v>98</v>
      </c>
      <c r="F33" s="11" t="s">
        <v>17</v>
      </c>
      <c r="G33" s="12"/>
      <c r="H33" s="11" t="s">
        <v>13</v>
      </c>
      <c r="I33" s="13"/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8">
        <v>41952.625</v>
      </c>
      <c r="AU33" s="22">
        <v>41952.625</v>
      </c>
      <c r="AV33" s="23">
        <v>0</v>
      </c>
      <c r="AW33" s="23">
        <v>0.041666666666666664</v>
      </c>
      <c r="AX33" s="23" t="s">
        <v>18</v>
      </c>
      <c r="AY33" s="23" t="s">
        <v>19</v>
      </c>
      <c r="AZ33" t="str">
        <f t="shared" si="0"/>
        <v>Pay &amp; Display</v>
      </c>
      <c r="BA33" t="str">
        <f t="shared" si="1"/>
        <v>Y</v>
      </c>
      <c r="BC33" t="s">
        <v>164</v>
      </c>
    </row>
    <row r="34" spans="1:55" ht="15">
      <c r="A34" s="11" t="s">
        <v>11</v>
      </c>
      <c r="B34" s="11">
        <v>4</v>
      </c>
      <c r="C34" s="11">
        <v>35</v>
      </c>
      <c r="D34" s="11" t="s">
        <v>28</v>
      </c>
      <c r="E34" s="11" t="s">
        <v>99</v>
      </c>
      <c r="F34" s="11" t="s">
        <v>17</v>
      </c>
      <c r="G34" s="12"/>
      <c r="H34" s="11" t="s">
        <v>13</v>
      </c>
      <c r="I34" s="13"/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1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8">
        <v>41952.666666666664</v>
      </c>
      <c r="AU34" s="22">
        <v>41952.666666666664</v>
      </c>
      <c r="AV34" s="23">
        <v>0</v>
      </c>
      <c r="AW34" s="23">
        <v>0.041666666666666664</v>
      </c>
      <c r="AX34" s="23" t="s">
        <v>18</v>
      </c>
      <c r="AY34" s="23" t="s">
        <v>19</v>
      </c>
      <c r="AZ34" t="str">
        <f t="shared" si="0"/>
        <v>Pay &amp; Display</v>
      </c>
      <c r="BA34" t="str">
        <f t="shared" si="1"/>
        <v>Y</v>
      </c>
      <c r="BC34" t="s">
        <v>164</v>
      </c>
    </row>
    <row r="35" spans="1:54" ht="15">
      <c r="A35" s="11" t="s">
        <v>11</v>
      </c>
      <c r="B35" s="11">
        <v>4</v>
      </c>
      <c r="C35" s="11">
        <v>36</v>
      </c>
      <c r="D35" s="11" t="s">
        <v>28</v>
      </c>
      <c r="E35" s="11" t="s">
        <v>100</v>
      </c>
      <c r="F35" s="11" t="s">
        <v>17</v>
      </c>
      <c r="G35" s="12"/>
      <c r="H35" s="11" t="s">
        <v>13</v>
      </c>
      <c r="I35" s="13"/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8">
        <v>41951.5</v>
      </c>
      <c r="AU35" s="22">
        <v>41951.5</v>
      </c>
      <c r="AV35" s="23">
        <v>0</v>
      </c>
      <c r="AW35" s="23">
        <v>0.041666666666666664</v>
      </c>
      <c r="AX35" s="23" t="s">
        <v>18</v>
      </c>
      <c r="AY35" s="23" t="s">
        <v>19</v>
      </c>
      <c r="AZ35" t="str">
        <f t="shared" si="0"/>
        <v>Pay &amp; Display</v>
      </c>
      <c r="BA35" t="str">
        <f t="shared" si="1"/>
        <v>Y</v>
      </c>
      <c r="BB35" t="s">
        <v>163</v>
      </c>
    </row>
    <row r="36" spans="1:54" ht="15">
      <c r="A36" s="11" t="s">
        <v>11</v>
      </c>
      <c r="B36" s="11">
        <v>4</v>
      </c>
      <c r="C36" s="11">
        <v>36</v>
      </c>
      <c r="D36" s="11" t="s">
        <v>28</v>
      </c>
      <c r="E36" s="11" t="s">
        <v>101</v>
      </c>
      <c r="F36" s="11" t="s">
        <v>17</v>
      </c>
      <c r="G36" s="12"/>
      <c r="H36" s="11" t="s">
        <v>13</v>
      </c>
      <c r="I36" s="13"/>
      <c r="J36" s="25">
        <v>0</v>
      </c>
      <c r="K36" s="25">
        <v>0</v>
      </c>
      <c r="L36" s="25">
        <v>1</v>
      </c>
      <c r="M36" s="25">
        <v>1</v>
      </c>
      <c r="N36" s="25">
        <v>0</v>
      </c>
      <c r="O36" s="25">
        <v>0</v>
      </c>
      <c r="P36" s="25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8">
        <v>41951.583333333336</v>
      </c>
      <c r="AU36" s="22">
        <v>41951.625</v>
      </c>
      <c r="AV36" s="23">
        <v>0.04166666666424135</v>
      </c>
      <c r="AW36" s="23">
        <v>0.083333333330908</v>
      </c>
      <c r="AX36" s="23" t="s">
        <v>18</v>
      </c>
      <c r="AY36" s="23" t="s">
        <v>19</v>
      </c>
      <c r="AZ36" t="str">
        <f t="shared" si="0"/>
        <v>Pay &amp; Display</v>
      </c>
      <c r="BA36" t="str">
        <f t="shared" si="1"/>
        <v>Y</v>
      </c>
      <c r="BB36" t="s">
        <v>163</v>
      </c>
    </row>
    <row r="37" spans="1:54" ht="15">
      <c r="A37" s="11" t="s">
        <v>11</v>
      </c>
      <c r="B37" s="11">
        <v>4</v>
      </c>
      <c r="C37" s="11">
        <v>36</v>
      </c>
      <c r="D37" s="11" t="s">
        <v>28</v>
      </c>
      <c r="E37" s="11" t="s">
        <v>102</v>
      </c>
      <c r="F37" s="11" t="s">
        <v>17</v>
      </c>
      <c r="G37" s="12"/>
      <c r="H37" s="11" t="s">
        <v>13</v>
      </c>
      <c r="I37" s="13"/>
      <c r="J37" s="25">
        <v>0</v>
      </c>
      <c r="K37" s="25">
        <v>0</v>
      </c>
      <c r="L37" s="25">
        <v>0</v>
      </c>
      <c r="M37" s="25">
        <v>0</v>
      </c>
      <c r="N37" s="25">
        <v>1</v>
      </c>
      <c r="O37" s="25">
        <v>1</v>
      </c>
      <c r="P37" s="25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8">
        <v>41951.666666666664</v>
      </c>
      <c r="AU37" s="22">
        <v>41951.75</v>
      </c>
      <c r="AV37" s="23">
        <v>0.08333333333575865</v>
      </c>
      <c r="AW37" s="23">
        <v>0.1250000000024253</v>
      </c>
      <c r="AX37" s="23" t="s">
        <v>22</v>
      </c>
      <c r="AY37" s="23" t="s">
        <v>19</v>
      </c>
      <c r="AZ37" t="str">
        <f t="shared" si="0"/>
        <v>Pay &amp; Display</v>
      </c>
      <c r="BA37" t="str">
        <f t="shared" si="1"/>
        <v>Y</v>
      </c>
      <c r="BB37" t="s">
        <v>163</v>
      </c>
    </row>
    <row r="38" spans="1:54" ht="15">
      <c r="A38" s="11" t="s">
        <v>11</v>
      </c>
      <c r="B38" s="11">
        <v>4</v>
      </c>
      <c r="C38" s="11">
        <v>36</v>
      </c>
      <c r="D38" s="11" t="s">
        <v>28</v>
      </c>
      <c r="E38" s="11" t="s">
        <v>103</v>
      </c>
      <c r="F38" s="11" t="s">
        <v>17</v>
      </c>
      <c r="G38" s="12"/>
      <c r="H38" s="11" t="s">
        <v>13</v>
      </c>
      <c r="I38" s="13"/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14">
        <v>0</v>
      </c>
      <c r="R38" s="14">
        <v>1</v>
      </c>
      <c r="S38" s="14">
        <v>1</v>
      </c>
      <c r="T38" s="14">
        <v>1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8">
        <v>41951.833333333336</v>
      </c>
      <c r="AU38" s="22">
        <v>41951.916666666664</v>
      </c>
      <c r="AV38" s="23">
        <v>0.0833333333284827</v>
      </c>
      <c r="AW38" s="23">
        <v>0.12499999999514935</v>
      </c>
      <c r="AX38" s="23" t="s">
        <v>18</v>
      </c>
      <c r="AY38" s="23" t="s">
        <v>19</v>
      </c>
      <c r="AZ38" t="str">
        <f t="shared" si="0"/>
        <v>Pay &amp; Display</v>
      </c>
      <c r="BA38" t="str">
        <f t="shared" si="1"/>
        <v>Y</v>
      </c>
      <c r="BB38" t="s">
        <v>163</v>
      </c>
    </row>
    <row r="39" spans="1:55" ht="15">
      <c r="A39" s="11" t="s">
        <v>11</v>
      </c>
      <c r="B39" s="11">
        <v>4</v>
      </c>
      <c r="C39" s="11">
        <v>36</v>
      </c>
      <c r="D39" s="11" t="s">
        <v>28</v>
      </c>
      <c r="E39" s="11" t="s">
        <v>104</v>
      </c>
      <c r="F39" s="11" t="s">
        <v>17</v>
      </c>
      <c r="G39" s="12"/>
      <c r="H39" s="11" t="s">
        <v>13</v>
      </c>
      <c r="I39" s="13"/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1</v>
      </c>
      <c r="AG39" s="14">
        <v>1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8">
        <v>41952.416666666664</v>
      </c>
      <c r="AU39" s="22">
        <v>41952.458333333336</v>
      </c>
      <c r="AV39" s="23">
        <v>0.041666666671517305</v>
      </c>
      <c r="AW39" s="23">
        <v>0.08333333333818396</v>
      </c>
      <c r="AX39" s="23" t="s">
        <v>18</v>
      </c>
      <c r="AY39" s="23" t="s">
        <v>19</v>
      </c>
      <c r="AZ39" t="str">
        <f t="shared" si="0"/>
        <v>Pay &amp; Display</v>
      </c>
      <c r="BA39" t="str">
        <f t="shared" si="1"/>
        <v>Y</v>
      </c>
      <c r="BC39" t="s">
        <v>164</v>
      </c>
    </row>
    <row r="40" spans="1:55" ht="15">
      <c r="A40" s="11" t="s">
        <v>11</v>
      </c>
      <c r="B40" s="11">
        <v>4</v>
      </c>
      <c r="C40" s="11">
        <v>36</v>
      </c>
      <c r="D40" s="11" t="s">
        <v>28</v>
      </c>
      <c r="E40" s="11" t="s">
        <v>105</v>
      </c>
      <c r="F40" s="11" t="s">
        <v>17</v>
      </c>
      <c r="G40" s="12"/>
      <c r="H40" s="11" t="s">
        <v>13</v>
      </c>
      <c r="I40" s="13"/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8">
        <v>41952.541666666664</v>
      </c>
      <c r="AU40" s="22">
        <v>41952.541666666664</v>
      </c>
      <c r="AV40" s="23">
        <v>0</v>
      </c>
      <c r="AW40" s="23">
        <v>0.041666666666666664</v>
      </c>
      <c r="AX40" s="23" t="s">
        <v>18</v>
      </c>
      <c r="AY40" s="23" t="s">
        <v>19</v>
      </c>
      <c r="AZ40" t="str">
        <f t="shared" si="0"/>
        <v>Pay &amp; Display</v>
      </c>
      <c r="BA40" t="str">
        <f t="shared" si="1"/>
        <v>Y</v>
      </c>
      <c r="BC40" t="s">
        <v>164</v>
      </c>
    </row>
    <row r="41" spans="1:55" ht="15">
      <c r="A41" s="11" t="s">
        <v>11</v>
      </c>
      <c r="B41" s="11">
        <v>4</v>
      </c>
      <c r="C41" s="11">
        <v>36</v>
      </c>
      <c r="D41" s="11" t="s">
        <v>28</v>
      </c>
      <c r="E41" s="11" t="s">
        <v>106</v>
      </c>
      <c r="F41" s="11" t="s">
        <v>17</v>
      </c>
      <c r="G41" s="12"/>
      <c r="H41" s="11" t="s">
        <v>13</v>
      </c>
      <c r="I41" s="13"/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1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8">
        <v>41952.583333333336</v>
      </c>
      <c r="AU41" s="22">
        <v>41952.583333333336</v>
      </c>
      <c r="AV41" s="23">
        <v>0</v>
      </c>
      <c r="AW41" s="23">
        <v>0.041666666666666664</v>
      </c>
      <c r="AX41" s="23" t="s">
        <v>18</v>
      </c>
      <c r="AY41" s="23" t="s">
        <v>19</v>
      </c>
      <c r="AZ41" t="str">
        <f t="shared" si="0"/>
        <v>Pay &amp; Display</v>
      </c>
      <c r="BA41" t="str">
        <f t="shared" si="1"/>
        <v>Y</v>
      </c>
      <c r="BC41" t="s">
        <v>164</v>
      </c>
    </row>
    <row r="42" spans="1:55" ht="15">
      <c r="A42" s="11" t="s">
        <v>11</v>
      </c>
      <c r="B42" s="11">
        <v>4</v>
      </c>
      <c r="C42" s="11">
        <v>36</v>
      </c>
      <c r="D42" s="11" t="s">
        <v>28</v>
      </c>
      <c r="E42" s="11" t="s">
        <v>107</v>
      </c>
      <c r="F42" s="11" t="s">
        <v>17</v>
      </c>
      <c r="G42" s="12"/>
      <c r="H42" s="11" t="s">
        <v>13</v>
      </c>
      <c r="I42" s="13"/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1</v>
      </c>
      <c r="AL42" s="14">
        <v>1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8">
        <v>41952.625</v>
      </c>
      <c r="AU42" s="22">
        <v>41952.666666666664</v>
      </c>
      <c r="AV42" s="23">
        <v>0.04166666666424135</v>
      </c>
      <c r="AW42" s="23">
        <v>0.083333333330908</v>
      </c>
      <c r="AX42" s="23" t="s">
        <v>18</v>
      </c>
      <c r="AY42" s="23" t="s">
        <v>19</v>
      </c>
      <c r="AZ42" t="str">
        <f t="shared" si="0"/>
        <v>Pay &amp; Display</v>
      </c>
      <c r="BA42" t="str">
        <f t="shared" si="1"/>
        <v>Y</v>
      </c>
      <c r="BC42" t="s">
        <v>164</v>
      </c>
    </row>
    <row r="43" spans="1:55" ht="15">
      <c r="A43" s="11" t="s">
        <v>11</v>
      </c>
      <c r="B43" s="11">
        <v>4</v>
      </c>
      <c r="C43" s="11">
        <v>36</v>
      </c>
      <c r="D43" s="11" t="s">
        <v>28</v>
      </c>
      <c r="E43" s="11" t="s">
        <v>108</v>
      </c>
      <c r="F43" s="11" t="s">
        <v>17</v>
      </c>
      <c r="G43" s="12"/>
      <c r="H43" s="11" t="s">
        <v>13</v>
      </c>
      <c r="I43" s="13"/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1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8">
        <v>41952.708333333336</v>
      </c>
      <c r="AU43" s="22">
        <v>41952.708333333336</v>
      </c>
      <c r="AV43" s="23">
        <v>0</v>
      </c>
      <c r="AW43" s="23">
        <v>0.041666666666666664</v>
      </c>
      <c r="AX43" s="23" t="s">
        <v>18</v>
      </c>
      <c r="AY43" s="23" t="s">
        <v>19</v>
      </c>
      <c r="AZ43" t="str">
        <f t="shared" si="0"/>
        <v>Pay &amp; Display</v>
      </c>
      <c r="BA43" t="str">
        <f t="shared" si="1"/>
        <v>Y</v>
      </c>
      <c r="BC43" t="s">
        <v>164</v>
      </c>
    </row>
    <row r="44" spans="1:54" ht="15">
      <c r="A44" s="11" t="s">
        <v>11</v>
      </c>
      <c r="B44" s="11">
        <v>4</v>
      </c>
      <c r="C44" s="11">
        <v>37</v>
      </c>
      <c r="D44" s="11" t="s">
        <v>28</v>
      </c>
      <c r="E44" s="11" t="s">
        <v>109</v>
      </c>
      <c r="F44" s="11" t="s">
        <v>17</v>
      </c>
      <c r="G44" s="12"/>
      <c r="H44" s="11" t="s">
        <v>13</v>
      </c>
      <c r="I44" s="13"/>
      <c r="J44" s="25">
        <v>0</v>
      </c>
      <c r="K44" s="25">
        <v>1</v>
      </c>
      <c r="L44" s="25">
        <v>1</v>
      </c>
      <c r="M44" s="25">
        <v>1</v>
      </c>
      <c r="N44" s="25">
        <v>0</v>
      </c>
      <c r="O44" s="25">
        <v>0</v>
      </c>
      <c r="P44" s="25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8">
        <v>41951.541666666664</v>
      </c>
      <c r="AU44" s="22">
        <v>41951.625</v>
      </c>
      <c r="AV44" s="23">
        <v>0.08333333333575865</v>
      </c>
      <c r="AW44" s="23">
        <v>0.1250000000024253</v>
      </c>
      <c r="AX44" s="23" t="s">
        <v>22</v>
      </c>
      <c r="AY44" s="23" t="s">
        <v>19</v>
      </c>
      <c r="AZ44" t="str">
        <f t="shared" si="0"/>
        <v>Pay &amp; Display</v>
      </c>
      <c r="BA44" t="str">
        <f t="shared" si="1"/>
        <v>Y</v>
      </c>
      <c r="BB44" t="s">
        <v>163</v>
      </c>
    </row>
    <row r="45" spans="1:54" ht="15">
      <c r="A45" s="11" t="s">
        <v>11</v>
      </c>
      <c r="B45" s="11">
        <v>4</v>
      </c>
      <c r="C45" s="11">
        <v>37</v>
      </c>
      <c r="D45" s="11" t="s">
        <v>28</v>
      </c>
      <c r="E45" s="11" t="s">
        <v>110</v>
      </c>
      <c r="F45" s="11" t="s">
        <v>17</v>
      </c>
      <c r="G45" s="12"/>
      <c r="H45" s="11" t="s">
        <v>13</v>
      </c>
      <c r="I45" s="13"/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8">
        <v>41951.708333333336</v>
      </c>
      <c r="AU45" s="22">
        <v>41951.75</v>
      </c>
      <c r="AV45" s="23">
        <v>0.04166666666424135</v>
      </c>
      <c r="AW45" s="23">
        <v>0.083333333330908</v>
      </c>
      <c r="AX45" s="23" t="s">
        <v>18</v>
      </c>
      <c r="AY45" s="23" t="s">
        <v>19</v>
      </c>
      <c r="AZ45" t="str">
        <f t="shared" si="0"/>
        <v>Pay &amp; Display</v>
      </c>
      <c r="BA45" t="str">
        <f t="shared" si="1"/>
        <v>Y</v>
      </c>
      <c r="BB45" t="s">
        <v>163</v>
      </c>
    </row>
    <row r="46" spans="1:55" ht="15">
      <c r="A46" s="11" t="s">
        <v>11</v>
      </c>
      <c r="B46" s="11">
        <v>4</v>
      </c>
      <c r="C46" s="11">
        <v>37</v>
      </c>
      <c r="D46" s="11" t="s">
        <v>28</v>
      </c>
      <c r="E46" s="11" t="s">
        <v>111</v>
      </c>
      <c r="F46" s="11" t="s">
        <v>17</v>
      </c>
      <c r="G46" s="12"/>
      <c r="H46" s="11" t="s">
        <v>13</v>
      </c>
      <c r="I46" s="13"/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1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8">
        <v>41952.375</v>
      </c>
      <c r="AU46" s="22">
        <v>41952.375</v>
      </c>
      <c r="AV46" s="23">
        <v>0</v>
      </c>
      <c r="AW46" s="23">
        <v>0.041666666666666664</v>
      </c>
      <c r="AX46" s="23" t="s">
        <v>18</v>
      </c>
      <c r="AY46" s="23" t="s">
        <v>19</v>
      </c>
      <c r="AZ46" t="str">
        <f t="shared" si="0"/>
        <v>Pay &amp; Display</v>
      </c>
      <c r="BA46" t="str">
        <f t="shared" si="1"/>
        <v>Y</v>
      </c>
      <c r="BC46" t="s">
        <v>164</v>
      </c>
    </row>
    <row r="47" spans="1:55" ht="15">
      <c r="A47" s="11" t="s">
        <v>11</v>
      </c>
      <c r="B47" s="11">
        <v>4</v>
      </c>
      <c r="C47" s="11">
        <v>37</v>
      </c>
      <c r="D47" s="11" t="s">
        <v>28</v>
      </c>
      <c r="E47" s="11" t="s">
        <v>112</v>
      </c>
      <c r="F47" s="11" t="s">
        <v>17</v>
      </c>
      <c r="G47" s="12"/>
      <c r="H47" s="11" t="s">
        <v>13</v>
      </c>
      <c r="I47" s="13"/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1</v>
      </c>
      <c r="AG47" s="14">
        <v>1</v>
      </c>
      <c r="AH47" s="14">
        <v>1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8">
        <v>41952.416666666664</v>
      </c>
      <c r="AU47" s="22">
        <v>41952.5</v>
      </c>
      <c r="AV47" s="23">
        <v>0.08333333333575865</v>
      </c>
      <c r="AW47" s="23">
        <v>0.1250000000024253</v>
      </c>
      <c r="AX47" s="23" t="s">
        <v>22</v>
      </c>
      <c r="AY47" s="23" t="s">
        <v>19</v>
      </c>
      <c r="AZ47" t="str">
        <f t="shared" si="0"/>
        <v>Pay &amp; Display</v>
      </c>
      <c r="BA47" t="str">
        <f t="shared" si="1"/>
        <v>Y</v>
      </c>
      <c r="BC47" t="s">
        <v>164</v>
      </c>
    </row>
    <row r="48" spans="1:55" ht="15">
      <c r="A48" s="11" t="s">
        <v>11</v>
      </c>
      <c r="B48" s="11">
        <v>4</v>
      </c>
      <c r="C48" s="11">
        <v>37</v>
      </c>
      <c r="D48" s="11" t="s">
        <v>28</v>
      </c>
      <c r="E48" s="11" t="s">
        <v>113</v>
      </c>
      <c r="F48" s="11" t="s">
        <v>17</v>
      </c>
      <c r="G48" s="12"/>
      <c r="H48" s="11" t="s">
        <v>13</v>
      </c>
      <c r="I48" s="13"/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1</v>
      </c>
      <c r="AJ48" s="14">
        <v>1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8">
        <v>41952.541666666664</v>
      </c>
      <c r="AU48" s="22">
        <v>41952.583333333336</v>
      </c>
      <c r="AV48" s="23">
        <v>0.041666666671517305</v>
      </c>
      <c r="AW48" s="23">
        <v>0.08333333333818396</v>
      </c>
      <c r="AX48" s="23" t="s">
        <v>18</v>
      </c>
      <c r="AY48" s="23" t="s">
        <v>19</v>
      </c>
      <c r="AZ48" t="str">
        <f t="shared" si="0"/>
        <v>Pay &amp; Display</v>
      </c>
      <c r="BA48" t="str">
        <f t="shared" si="1"/>
        <v>Y</v>
      </c>
      <c r="BC48" t="s">
        <v>164</v>
      </c>
    </row>
    <row r="49" spans="1:55" ht="15">
      <c r="A49" s="11" t="s">
        <v>11</v>
      </c>
      <c r="B49" s="11">
        <v>4</v>
      </c>
      <c r="C49" s="11">
        <v>37</v>
      </c>
      <c r="D49" s="11" t="s">
        <v>28</v>
      </c>
      <c r="E49" s="11" t="s">
        <v>114</v>
      </c>
      <c r="F49" s="11" t="s">
        <v>17</v>
      </c>
      <c r="G49" s="12"/>
      <c r="H49" s="11" t="s">
        <v>13</v>
      </c>
      <c r="I49" s="13"/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1</v>
      </c>
      <c r="AL49" s="14">
        <v>1</v>
      </c>
      <c r="AM49" s="14">
        <v>1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8">
        <v>41952.625</v>
      </c>
      <c r="AU49" s="22">
        <v>41952.708333333336</v>
      </c>
      <c r="AV49" s="23">
        <v>0.08333333333575865</v>
      </c>
      <c r="AW49" s="23">
        <v>0.1250000000024253</v>
      </c>
      <c r="AX49" s="23" t="s">
        <v>22</v>
      </c>
      <c r="AY49" s="23" t="s">
        <v>19</v>
      </c>
      <c r="AZ49" t="str">
        <f t="shared" si="0"/>
        <v>Pay &amp; Display</v>
      </c>
      <c r="BA49" t="str">
        <f t="shared" si="1"/>
        <v>Y</v>
      </c>
      <c r="BC49" t="s">
        <v>164</v>
      </c>
    </row>
    <row r="50" spans="1:54" ht="15">
      <c r="A50" s="11" t="s">
        <v>11</v>
      </c>
      <c r="B50" s="11">
        <v>4</v>
      </c>
      <c r="C50" s="11">
        <v>38</v>
      </c>
      <c r="D50" s="11" t="s">
        <v>28</v>
      </c>
      <c r="E50" s="11" t="s">
        <v>115</v>
      </c>
      <c r="F50" s="11" t="s">
        <v>17</v>
      </c>
      <c r="G50" s="12"/>
      <c r="H50" s="11" t="s">
        <v>13</v>
      </c>
      <c r="I50" s="13"/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8">
        <v>41951.5</v>
      </c>
      <c r="AU50" s="22">
        <v>41951.5</v>
      </c>
      <c r="AV50" s="23">
        <v>0</v>
      </c>
      <c r="AW50" s="23">
        <v>0.041666666666666664</v>
      </c>
      <c r="AX50" s="23" t="s">
        <v>18</v>
      </c>
      <c r="AY50" s="23" t="s">
        <v>19</v>
      </c>
      <c r="AZ50" t="str">
        <f t="shared" si="0"/>
        <v>Pay &amp; Display</v>
      </c>
      <c r="BA50" t="str">
        <f t="shared" si="1"/>
        <v>Y</v>
      </c>
      <c r="BB50" t="s">
        <v>163</v>
      </c>
    </row>
    <row r="51" spans="1:54" ht="15">
      <c r="A51" s="11" t="s">
        <v>11</v>
      </c>
      <c r="B51" s="11">
        <v>4</v>
      </c>
      <c r="C51" s="11">
        <v>38</v>
      </c>
      <c r="D51" s="11" t="s">
        <v>28</v>
      </c>
      <c r="E51" s="11" t="s">
        <v>116</v>
      </c>
      <c r="F51" s="11" t="s">
        <v>17</v>
      </c>
      <c r="G51" s="12"/>
      <c r="H51" s="11" t="s">
        <v>13</v>
      </c>
      <c r="I51" s="13"/>
      <c r="J51" s="25">
        <v>0</v>
      </c>
      <c r="K51" s="25">
        <v>0</v>
      </c>
      <c r="L51" s="25">
        <v>1</v>
      </c>
      <c r="M51" s="25">
        <v>0</v>
      </c>
      <c r="N51" s="25">
        <v>0</v>
      </c>
      <c r="O51" s="25">
        <v>0</v>
      </c>
      <c r="P51" s="25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8">
        <v>41951.583333333336</v>
      </c>
      <c r="AU51" s="22">
        <v>41951.583333333336</v>
      </c>
      <c r="AV51" s="23">
        <v>0</v>
      </c>
      <c r="AW51" s="23">
        <v>0.041666666666666664</v>
      </c>
      <c r="AX51" s="23" t="s">
        <v>18</v>
      </c>
      <c r="AY51" s="23" t="s">
        <v>19</v>
      </c>
      <c r="AZ51" t="str">
        <f t="shared" si="0"/>
        <v>Pay &amp; Display</v>
      </c>
      <c r="BA51" t="str">
        <f t="shared" si="1"/>
        <v>Y</v>
      </c>
      <c r="BB51" t="s">
        <v>163</v>
      </c>
    </row>
    <row r="52" spans="1:54" ht="15">
      <c r="A52" s="11" t="s">
        <v>11</v>
      </c>
      <c r="B52" s="11">
        <v>4</v>
      </c>
      <c r="C52" s="11">
        <v>38</v>
      </c>
      <c r="D52" s="11" t="s">
        <v>28</v>
      </c>
      <c r="E52" s="11" t="s">
        <v>117</v>
      </c>
      <c r="F52" s="11" t="s">
        <v>17</v>
      </c>
      <c r="G52" s="12"/>
      <c r="H52" s="11" t="s">
        <v>13</v>
      </c>
      <c r="I52" s="13"/>
      <c r="J52" s="25">
        <v>0</v>
      </c>
      <c r="K52" s="25">
        <v>0</v>
      </c>
      <c r="L52" s="25">
        <v>0</v>
      </c>
      <c r="M52" s="25">
        <v>1</v>
      </c>
      <c r="N52" s="25">
        <v>0</v>
      </c>
      <c r="O52" s="25">
        <v>0</v>
      </c>
      <c r="P52" s="25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8">
        <v>41951.625</v>
      </c>
      <c r="AU52" s="22">
        <v>41952.666666666664</v>
      </c>
      <c r="AV52" s="23">
        <v>0</v>
      </c>
      <c r="AW52" s="23">
        <v>0.041666666666666664</v>
      </c>
      <c r="AX52" s="23" t="s">
        <v>18</v>
      </c>
      <c r="AY52" s="23" t="s">
        <v>19</v>
      </c>
      <c r="AZ52" t="str">
        <f t="shared" si="0"/>
        <v>Pay &amp; Display</v>
      </c>
      <c r="BA52" t="str">
        <f t="shared" si="1"/>
        <v>Y</v>
      </c>
      <c r="BB52" t="s">
        <v>163</v>
      </c>
    </row>
    <row r="53" spans="1:55" ht="15">
      <c r="A53" s="11" t="s">
        <v>11</v>
      </c>
      <c r="B53" s="11">
        <v>4</v>
      </c>
      <c r="C53" s="11">
        <v>38</v>
      </c>
      <c r="D53" s="11" t="s">
        <v>28</v>
      </c>
      <c r="E53" s="11" t="s">
        <v>118</v>
      </c>
      <c r="F53" s="11" t="s">
        <v>17</v>
      </c>
      <c r="G53" s="12"/>
      <c r="H53" s="11" t="s">
        <v>13</v>
      </c>
      <c r="I53" s="13"/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1</v>
      </c>
      <c r="AG53" s="14">
        <v>1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8">
        <v>41952.416666666664</v>
      </c>
      <c r="AU53" s="22">
        <v>41952.458333333336</v>
      </c>
      <c r="AV53" s="23">
        <v>0.041666666671517305</v>
      </c>
      <c r="AW53" s="23">
        <v>0.08333333333818396</v>
      </c>
      <c r="AX53" s="23" t="s">
        <v>18</v>
      </c>
      <c r="AY53" s="23" t="s">
        <v>19</v>
      </c>
      <c r="AZ53" t="str">
        <f t="shared" si="0"/>
        <v>Pay &amp; Display</v>
      </c>
      <c r="BA53" t="str">
        <f t="shared" si="1"/>
        <v>Y</v>
      </c>
      <c r="BC53" t="s">
        <v>164</v>
      </c>
    </row>
    <row r="54" spans="1:55" ht="15">
      <c r="A54" s="11" t="s">
        <v>11</v>
      </c>
      <c r="B54" s="11">
        <v>4</v>
      </c>
      <c r="C54" s="11">
        <v>38</v>
      </c>
      <c r="D54" s="11" t="s">
        <v>28</v>
      </c>
      <c r="E54" s="11" t="s">
        <v>119</v>
      </c>
      <c r="F54" s="11" t="s">
        <v>17</v>
      </c>
      <c r="G54" s="12"/>
      <c r="H54" s="11" t="s">
        <v>13</v>
      </c>
      <c r="I54" s="13"/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8">
        <v>41952.5</v>
      </c>
      <c r="AU54" s="22">
        <v>41952.5</v>
      </c>
      <c r="AV54" s="23">
        <v>0</v>
      </c>
      <c r="AW54" s="23">
        <v>0.041666666666666664</v>
      </c>
      <c r="AX54" s="23" t="s">
        <v>18</v>
      </c>
      <c r="AY54" s="23" t="s">
        <v>19</v>
      </c>
      <c r="AZ54" t="str">
        <f t="shared" si="0"/>
        <v>Pay &amp; Display</v>
      </c>
      <c r="BA54" t="str">
        <f t="shared" si="1"/>
        <v>Y</v>
      </c>
      <c r="BC54" t="s">
        <v>164</v>
      </c>
    </row>
    <row r="55" spans="1:55" ht="15">
      <c r="A55" s="11" t="s">
        <v>11</v>
      </c>
      <c r="B55" s="11">
        <v>4</v>
      </c>
      <c r="C55" s="11">
        <v>38</v>
      </c>
      <c r="D55" s="11" t="s">
        <v>28</v>
      </c>
      <c r="E55" s="11" t="s">
        <v>120</v>
      </c>
      <c r="F55" s="11" t="s">
        <v>17</v>
      </c>
      <c r="G55" s="12"/>
      <c r="H55" s="11" t="s">
        <v>13</v>
      </c>
      <c r="I55" s="13"/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1</v>
      </c>
      <c r="AJ55" s="14">
        <v>1</v>
      </c>
      <c r="AK55" s="14">
        <v>1</v>
      </c>
      <c r="AL55" s="14">
        <v>1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8">
        <v>41952.541666666664</v>
      </c>
      <c r="AU55" s="22">
        <v>41952.666666666664</v>
      </c>
      <c r="AV55" s="23">
        <v>0.125</v>
      </c>
      <c r="AW55" s="23">
        <v>0.16666666666666666</v>
      </c>
      <c r="AX55" s="23" t="s">
        <v>22</v>
      </c>
      <c r="AY55" s="23" t="s">
        <v>19</v>
      </c>
      <c r="AZ55" t="str">
        <f t="shared" si="0"/>
        <v>Pay &amp; Display</v>
      </c>
      <c r="BA55" t="str">
        <f t="shared" si="1"/>
        <v>Y</v>
      </c>
      <c r="BC55" t="s">
        <v>164</v>
      </c>
    </row>
    <row r="56" spans="1:54" ht="15">
      <c r="A56" s="11" t="s">
        <v>11</v>
      </c>
      <c r="B56" s="11">
        <v>4</v>
      </c>
      <c r="C56" s="11">
        <v>39</v>
      </c>
      <c r="D56" s="11" t="s">
        <v>28</v>
      </c>
      <c r="E56" s="11" t="s">
        <v>121</v>
      </c>
      <c r="F56" s="11" t="s">
        <v>17</v>
      </c>
      <c r="G56" s="12"/>
      <c r="H56" s="11" t="s">
        <v>13</v>
      </c>
      <c r="I56" s="13"/>
      <c r="J56" s="25">
        <v>0</v>
      </c>
      <c r="K56" s="25">
        <v>1</v>
      </c>
      <c r="L56" s="25">
        <v>1</v>
      </c>
      <c r="M56" s="25">
        <v>0</v>
      </c>
      <c r="N56" s="25">
        <v>0</v>
      </c>
      <c r="O56" s="25">
        <v>0</v>
      </c>
      <c r="P56" s="25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8">
        <v>41951.541666666664</v>
      </c>
      <c r="AU56" s="22">
        <v>41951.583333333336</v>
      </c>
      <c r="AV56" s="23">
        <v>0.041666666671517305</v>
      </c>
      <c r="AW56" s="23">
        <v>0.08333333333818396</v>
      </c>
      <c r="AX56" s="23" t="s">
        <v>18</v>
      </c>
      <c r="AY56" s="23" t="s">
        <v>19</v>
      </c>
      <c r="AZ56" t="str">
        <f t="shared" si="0"/>
        <v>Pay &amp; Display</v>
      </c>
      <c r="BA56" t="str">
        <f t="shared" si="1"/>
        <v>Y</v>
      </c>
      <c r="BB56" t="s">
        <v>163</v>
      </c>
    </row>
    <row r="57" spans="1:54" ht="15">
      <c r="A57" s="11" t="s">
        <v>11</v>
      </c>
      <c r="B57" s="11">
        <v>4</v>
      </c>
      <c r="C57" s="11">
        <v>39</v>
      </c>
      <c r="D57" s="11" t="s">
        <v>28</v>
      </c>
      <c r="E57" s="11" t="s">
        <v>122</v>
      </c>
      <c r="F57" s="11" t="s">
        <v>17</v>
      </c>
      <c r="G57" s="12"/>
      <c r="H57" s="11" t="s">
        <v>13</v>
      </c>
      <c r="I57" s="13"/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5">
        <v>0</v>
      </c>
      <c r="P57" s="25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8">
        <v>41951.625</v>
      </c>
      <c r="AU57" s="22">
        <v>41951.625</v>
      </c>
      <c r="AV57" s="23">
        <v>0</v>
      </c>
      <c r="AW57" s="23">
        <v>0.041666666666666664</v>
      </c>
      <c r="AX57" s="23" t="s">
        <v>18</v>
      </c>
      <c r="AY57" s="23" t="s">
        <v>19</v>
      </c>
      <c r="AZ57" t="str">
        <f t="shared" si="0"/>
        <v>Pay &amp; Display</v>
      </c>
      <c r="BA57" t="str">
        <f t="shared" si="1"/>
        <v>Y</v>
      </c>
      <c r="BB57" t="s">
        <v>163</v>
      </c>
    </row>
    <row r="58" spans="1:54" ht="15">
      <c r="A58" s="11" t="s">
        <v>11</v>
      </c>
      <c r="B58" s="11">
        <v>4</v>
      </c>
      <c r="C58" s="11">
        <v>39</v>
      </c>
      <c r="D58" s="11" t="s">
        <v>28</v>
      </c>
      <c r="E58" s="11" t="s">
        <v>123</v>
      </c>
      <c r="F58" s="11" t="s">
        <v>17</v>
      </c>
      <c r="G58" s="12"/>
      <c r="H58" s="11" t="s">
        <v>13</v>
      </c>
      <c r="I58" s="13"/>
      <c r="J58" s="25">
        <v>0</v>
      </c>
      <c r="K58" s="25">
        <v>0</v>
      </c>
      <c r="L58" s="25">
        <v>0</v>
      </c>
      <c r="M58" s="25">
        <v>0</v>
      </c>
      <c r="N58" s="25">
        <v>1</v>
      </c>
      <c r="O58" s="25">
        <v>1</v>
      </c>
      <c r="P58" s="25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8">
        <v>41951.666666666664</v>
      </c>
      <c r="AU58" s="22">
        <v>41951.75</v>
      </c>
      <c r="AV58" s="23">
        <v>0.08333333333575865</v>
      </c>
      <c r="AW58" s="23">
        <v>0.1250000000024253</v>
      </c>
      <c r="AX58" s="23" t="s">
        <v>22</v>
      </c>
      <c r="AY58" s="23" t="s">
        <v>19</v>
      </c>
      <c r="AZ58" t="str">
        <f t="shared" si="0"/>
        <v>Pay &amp; Display</v>
      </c>
      <c r="BA58" t="str">
        <f t="shared" si="1"/>
        <v>Y</v>
      </c>
      <c r="BB58" t="s">
        <v>163</v>
      </c>
    </row>
    <row r="59" spans="1:55" ht="15">
      <c r="A59" s="11" t="s">
        <v>11</v>
      </c>
      <c r="B59" s="11">
        <v>4</v>
      </c>
      <c r="C59" s="11">
        <v>39</v>
      </c>
      <c r="D59" s="11" t="s">
        <v>28</v>
      </c>
      <c r="E59" s="11" t="s">
        <v>124</v>
      </c>
      <c r="F59" s="11" t="s">
        <v>17</v>
      </c>
      <c r="G59" s="12"/>
      <c r="H59" s="11" t="s">
        <v>13</v>
      </c>
      <c r="I59" s="13"/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1</v>
      </c>
      <c r="AH59" s="14">
        <v>1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8">
        <v>41952.458333333336</v>
      </c>
      <c r="AU59" s="22">
        <v>41952.5</v>
      </c>
      <c r="AV59" s="23">
        <v>0.04166666666424135</v>
      </c>
      <c r="AW59" s="23">
        <v>0.083333333330908</v>
      </c>
      <c r="AX59" s="23" t="s">
        <v>18</v>
      </c>
      <c r="AY59" s="23" t="s">
        <v>19</v>
      </c>
      <c r="AZ59" t="str">
        <f t="shared" si="0"/>
        <v>Pay &amp; Display</v>
      </c>
      <c r="BA59" t="str">
        <f t="shared" si="1"/>
        <v>Y</v>
      </c>
      <c r="BC59" t="s">
        <v>164</v>
      </c>
    </row>
    <row r="60" spans="1:55" ht="15">
      <c r="A60" s="11" t="s">
        <v>11</v>
      </c>
      <c r="B60" s="11">
        <v>4</v>
      </c>
      <c r="C60" s="11">
        <v>39</v>
      </c>
      <c r="D60" s="11" t="s">
        <v>28</v>
      </c>
      <c r="E60" s="11" t="s">
        <v>125</v>
      </c>
      <c r="F60" s="11" t="s">
        <v>17</v>
      </c>
      <c r="G60" s="12"/>
      <c r="H60" s="11" t="s">
        <v>13</v>
      </c>
      <c r="I60" s="13"/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1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8">
        <v>41952.541666666664</v>
      </c>
      <c r="AU60" s="22">
        <v>41952.541666666664</v>
      </c>
      <c r="AV60" s="23">
        <v>0</v>
      </c>
      <c r="AW60" s="23">
        <v>0.041666666666666664</v>
      </c>
      <c r="AX60" s="23" t="s">
        <v>18</v>
      </c>
      <c r="AY60" s="23" t="s">
        <v>19</v>
      </c>
      <c r="AZ60" t="str">
        <f t="shared" si="0"/>
        <v>Pay &amp; Display</v>
      </c>
      <c r="BA60" t="str">
        <f t="shared" si="1"/>
        <v>Y</v>
      </c>
      <c r="BC60" t="s">
        <v>164</v>
      </c>
    </row>
    <row r="61" spans="1:55" ht="15">
      <c r="A61" s="11" t="s">
        <v>11</v>
      </c>
      <c r="B61" s="11">
        <v>4</v>
      </c>
      <c r="C61" s="11">
        <v>39</v>
      </c>
      <c r="D61" s="11" t="s">
        <v>28</v>
      </c>
      <c r="E61" s="11" t="s">
        <v>126</v>
      </c>
      <c r="F61" s="11" t="s">
        <v>17</v>
      </c>
      <c r="G61" s="12"/>
      <c r="H61" s="11" t="s">
        <v>13</v>
      </c>
      <c r="I61" s="13"/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8">
        <v>41952.583333333336</v>
      </c>
      <c r="AU61" s="22">
        <v>41952.583333333336</v>
      </c>
      <c r="AV61" s="23">
        <v>0</v>
      </c>
      <c r="AW61" s="23">
        <v>0.041666666666666664</v>
      </c>
      <c r="AX61" s="23" t="s">
        <v>18</v>
      </c>
      <c r="AY61" s="23" t="s">
        <v>19</v>
      </c>
      <c r="AZ61" t="str">
        <f t="shared" si="0"/>
        <v>Pay &amp; Display</v>
      </c>
      <c r="BA61" t="str">
        <f t="shared" si="1"/>
        <v>Y</v>
      </c>
      <c r="BC61" t="s">
        <v>164</v>
      </c>
    </row>
    <row r="62" spans="1:55" ht="15">
      <c r="A62" s="11" t="s">
        <v>11</v>
      </c>
      <c r="B62" s="11">
        <v>4</v>
      </c>
      <c r="C62" s="11">
        <v>39</v>
      </c>
      <c r="D62" s="11" t="s">
        <v>28</v>
      </c>
      <c r="E62" s="11" t="s">
        <v>127</v>
      </c>
      <c r="F62" s="11" t="s">
        <v>17</v>
      </c>
      <c r="G62" s="12"/>
      <c r="H62" s="11" t="s">
        <v>13</v>
      </c>
      <c r="I62" s="13"/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1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8">
        <v>41952.625</v>
      </c>
      <c r="AU62" s="22">
        <v>41952.625</v>
      </c>
      <c r="AV62" s="23">
        <v>0</v>
      </c>
      <c r="AW62" s="23">
        <v>0.041666666666666664</v>
      </c>
      <c r="AX62" s="23" t="s">
        <v>18</v>
      </c>
      <c r="AY62" s="23" t="s">
        <v>19</v>
      </c>
      <c r="AZ62" t="str">
        <f t="shared" si="0"/>
        <v>Pay &amp; Display</v>
      </c>
      <c r="BA62" t="str">
        <f t="shared" si="1"/>
        <v>Y</v>
      </c>
      <c r="BC62" t="s">
        <v>164</v>
      </c>
    </row>
    <row r="63" spans="1:55" ht="15">
      <c r="A63" s="11" t="s">
        <v>11</v>
      </c>
      <c r="B63" s="11">
        <v>4</v>
      </c>
      <c r="C63" s="11">
        <v>39</v>
      </c>
      <c r="D63" s="11" t="s">
        <v>28</v>
      </c>
      <c r="E63" s="11" t="s">
        <v>128</v>
      </c>
      <c r="F63" s="11" t="s">
        <v>17</v>
      </c>
      <c r="G63" s="12"/>
      <c r="H63" s="11" t="s">
        <v>13</v>
      </c>
      <c r="I63" s="13"/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1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8">
        <v>41952.666666666664</v>
      </c>
      <c r="AU63" s="22">
        <v>41952.666666666664</v>
      </c>
      <c r="AV63" s="23">
        <v>0</v>
      </c>
      <c r="AW63" s="23">
        <v>0.041666666666666664</v>
      </c>
      <c r="AX63" s="23" t="s">
        <v>18</v>
      </c>
      <c r="AY63" s="23" t="s">
        <v>19</v>
      </c>
      <c r="AZ63" t="str">
        <f t="shared" si="0"/>
        <v>Pay &amp; Display</v>
      </c>
      <c r="BA63" t="str">
        <f t="shared" si="1"/>
        <v>Y</v>
      </c>
      <c r="BC63" t="s">
        <v>164</v>
      </c>
    </row>
    <row r="64" spans="1:55" ht="15">
      <c r="A64" s="11" t="s">
        <v>11</v>
      </c>
      <c r="B64" s="11">
        <v>4</v>
      </c>
      <c r="C64" s="11">
        <v>39</v>
      </c>
      <c r="D64" s="11" t="s">
        <v>28</v>
      </c>
      <c r="E64" s="11" t="s">
        <v>129</v>
      </c>
      <c r="F64" s="11" t="s">
        <v>17</v>
      </c>
      <c r="G64" s="12"/>
      <c r="H64" s="11" t="s">
        <v>13</v>
      </c>
      <c r="I64" s="13"/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1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8">
        <v>41952.75</v>
      </c>
      <c r="AU64" s="22">
        <v>41952.75</v>
      </c>
      <c r="AV64" s="23">
        <v>0</v>
      </c>
      <c r="AW64" s="23">
        <v>0.041666666666666664</v>
      </c>
      <c r="AX64" s="23" t="s">
        <v>18</v>
      </c>
      <c r="AY64" s="23" t="s">
        <v>19</v>
      </c>
      <c r="AZ64" t="str">
        <f t="shared" si="0"/>
        <v>Pay &amp; Display</v>
      </c>
      <c r="BA64" t="str">
        <f t="shared" si="1"/>
        <v>Y</v>
      </c>
      <c r="BC64" t="s">
        <v>164</v>
      </c>
    </row>
    <row r="65" spans="1:54" ht="15">
      <c r="A65" s="11" t="s">
        <v>11</v>
      </c>
      <c r="B65" s="11">
        <v>4</v>
      </c>
      <c r="C65" s="11">
        <v>40</v>
      </c>
      <c r="D65" s="11" t="s">
        <v>28</v>
      </c>
      <c r="E65" s="11" t="s">
        <v>130</v>
      </c>
      <c r="F65" s="11" t="s">
        <v>17</v>
      </c>
      <c r="G65" s="12"/>
      <c r="H65" s="11" t="s">
        <v>13</v>
      </c>
      <c r="I65" s="13"/>
      <c r="J65" s="25">
        <v>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8">
        <v>41951.5</v>
      </c>
      <c r="AU65" s="22">
        <v>41951.5</v>
      </c>
      <c r="AV65" s="23">
        <v>0</v>
      </c>
      <c r="AW65" s="23">
        <v>0.041666666666666664</v>
      </c>
      <c r="AX65" s="23" t="s">
        <v>18</v>
      </c>
      <c r="AY65" s="23" t="s">
        <v>19</v>
      </c>
      <c r="AZ65" t="str">
        <f t="shared" si="0"/>
        <v>Pay &amp; Display</v>
      </c>
      <c r="BA65" t="str">
        <f t="shared" si="1"/>
        <v>Y</v>
      </c>
      <c r="BB65" t="s">
        <v>163</v>
      </c>
    </row>
    <row r="66" spans="1:54" ht="15">
      <c r="A66" s="11" t="s">
        <v>11</v>
      </c>
      <c r="B66" s="11">
        <v>4</v>
      </c>
      <c r="C66" s="11">
        <v>40</v>
      </c>
      <c r="D66" s="11" t="s">
        <v>28</v>
      </c>
      <c r="E66" s="11" t="s">
        <v>131</v>
      </c>
      <c r="F66" s="11" t="s">
        <v>17</v>
      </c>
      <c r="G66" s="12"/>
      <c r="H66" s="11" t="s">
        <v>13</v>
      </c>
      <c r="I66" s="13"/>
      <c r="J66" s="25">
        <v>0</v>
      </c>
      <c r="K66" s="25">
        <v>0</v>
      </c>
      <c r="L66" s="25">
        <v>1</v>
      </c>
      <c r="M66" s="25">
        <v>0</v>
      </c>
      <c r="N66" s="25">
        <v>0</v>
      </c>
      <c r="O66" s="25">
        <v>0</v>
      </c>
      <c r="P66" s="25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8">
        <v>41951.583333333336</v>
      </c>
      <c r="AU66" s="22">
        <v>41951.583333333336</v>
      </c>
      <c r="AV66" s="23">
        <v>0</v>
      </c>
      <c r="AW66" s="23">
        <v>0.041666666666666664</v>
      </c>
      <c r="AX66" s="23" t="s">
        <v>18</v>
      </c>
      <c r="AY66" s="23" t="s">
        <v>19</v>
      </c>
      <c r="AZ66" t="str">
        <f t="shared" si="0"/>
        <v>Pay &amp; Display</v>
      </c>
      <c r="BA66" t="str">
        <f t="shared" si="1"/>
        <v>Y</v>
      </c>
      <c r="BB66" t="s">
        <v>163</v>
      </c>
    </row>
    <row r="67" spans="1:54" ht="15">
      <c r="A67" s="11" t="s">
        <v>11</v>
      </c>
      <c r="B67" s="11">
        <v>4</v>
      </c>
      <c r="C67" s="11">
        <v>40</v>
      </c>
      <c r="D67" s="11" t="s">
        <v>28</v>
      </c>
      <c r="E67" s="11" t="s">
        <v>132</v>
      </c>
      <c r="F67" s="11" t="s">
        <v>17</v>
      </c>
      <c r="G67" s="12"/>
      <c r="H67" s="11" t="s">
        <v>13</v>
      </c>
      <c r="I67" s="13"/>
      <c r="J67" s="25">
        <v>0</v>
      </c>
      <c r="K67" s="25">
        <v>0</v>
      </c>
      <c r="L67" s="25">
        <v>0</v>
      </c>
      <c r="M67" s="25">
        <v>1</v>
      </c>
      <c r="N67" s="25">
        <v>0</v>
      </c>
      <c r="O67" s="25">
        <v>0</v>
      </c>
      <c r="P67" s="25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8">
        <v>41951.625</v>
      </c>
      <c r="AU67" s="22">
        <v>41951.625</v>
      </c>
      <c r="AV67" s="23">
        <v>0</v>
      </c>
      <c r="AW67" s="23">
        <v>0.041666666666666664</v>
      </c>
      <c r="AX67" s="23" t="s">
        <v>18</v>
      </c>
      <c r="AY67" s="23" t="s">
        <v>19</v>
      </c>
      <c r="AZ67" t="str">
        <f aca="true" t="shared" si="2" ref="AZ67:AZ109">IF(D67="DIS","Disabled",IF(D67="P&amp;D","Pay &amp; Display",IF(D67="PB","Short Stay (Free)","")))</f>
        <v>Pay &amp; Display</v>
      </c>
      <c r="BA67" t="str">
        <f aca="true" t="shared" si="3" ref="BA67:BA109">IF(OR(D67="P&amp;D",D67="DIS",D67="PB"),"Y","")</f>
        <v>Y</v>
      </c>
      <c r="BB67" t="s">
        <v>163</v>
      </c>
    </row>
    <row r="68" spans="1:54" ht="15">
      <c r="A68" s="11" t="s">
        <v>11</v>
      </c>
      <c r="B68" s="11">
        <v>4</v>
      </c>
      <c r="C68" s="11">
        <v>40</v>
      </c>
      <c r="D68" s="11" t="s">
        <v>28</v>
      </c>
      <c r="E68" s="11" t="s">
        <v>133</v>
      </c>
      <c r="F68" s="11" t="s">
        <v>17</v>
      </c>
      <c r="G68" s="12"/>
      <c r="H68" s="11" t="s">
        <v>13</v>
      </c>
      <c r="I68" s="13"/>
      <c r="J68" s="25">
        <v>0</v>
      </c>
      <c r="K68" s="25">
        <v>0</v>
      </c>
      <c r="L68" s="25">
        <v>0</v>
      </c>
      <c r="M68" s="25">
        <v>0</v>
      </c>
      <c r="N68" s="25">
        <v>1</v>
      </c>
      <c r="O68" s="25">
        <v>1</v>
      </c>
      <c r="P68" s="25">
        <v>1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8">
        <v>41951.666666666664</v>
      </c>
      <c r="AU68" s="22">
        <v>41951.75</v>
      </c>
      <c r="AV68" s="23">
        <v>0.08333333333575865</v>
      </c>
      <c r="AW68" s="23">
        <v>0.1250000000024253</v>
      </c>
      <c r="AX68" s="23" t="s">
        <v>22</v>
      </c>
      <c r="AY68" s="23" t="s">
        <v>19</v>
      </c>
      <c r="AZ68" t="str">
        <f t="shared" si="2"/>
        <v>Pay &amp; Display</v>
      </c>
      <c r="BA68" t="str">
        <f t="shared" si="3"/>
        <v>Y</v>
      </c>
      <c r="BB68" t="s">
        <v>163</v>
      </c>
    </row>
    <row r="69" spans="1:55" ht="15">
      <c r="A69" s="11" t="s">
        <v>11</v>
      </c>
      <c r="B69" s="11">
        <v>4</v>
      </c>
      <c r="C69" s="11">
        <v>40</v>
      </c>
      <c r="D69" s="11" t="s">
        <v>28</v>
      </c>
      <c r="E69" s="11" t="s">
        <v>134</v>
      </c>
      <c r="F69" s="11" t="s">
        <v>17</v>
      </c>
      <c r="G69" s="12"/>
      <c r="H69" s="11" t="s">
        <v>13</v>
      </c>
      <c r="I69" s="13"/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1</v>
      </c>
      <c r="AF69" s="14">
        <v>1</v>
      </c>
      <c r="AG69" s="14">
        <v>1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8">
        <v>41952.375</v>
      </c>
      <c r="AU69" s="22">
        <v>41952.458333333336</v>
      </c>
      <c r="AV69" s="23">
        <v>0.08333333333575865</v>
      </c>
      <c r="AW69" s="23">
        <v>0.1250000000024253</v>
      </c>
      <c r="AX69" s="23" t="s">
        <v>22</v>
      </c>
      <c r="AY69" s="23" t="s">
        <v>19</v>
      </c>
      <c r="AZ69" t="str">
        <f t="shared" si="2"/>
        <v>Pay &amp; Display</v>
      </c>
      <c r="BA69" t="str">
        <f t="shared" si="3"/>
        <v>Y</v>
      </c>
      <c r="BC69" t="s">
        <v>164</v>
      </c>
    </row>
    <row r="70" spans="1:55" ht="15">
      <c r="A70" s="11" t="s">
        <v>11</v>
      </c>
      <c r="B70" s="11">
        <v>4</v>
      </c>
      <c r="C70" s="11">
        <v>40</v>
      </c>
      <c r="D70" s="11" t="s">
        <v>28</v>
      </c>
      <c r="E70" s="11" t="s">
        <v>135</v>
      </c>
      <c r="F70" s="11" t="s">
        <v>64</v>
      </c>
      <c r="G70" s="12"/>
      <c r="H70" s="11" t="s">
        <v>13</v>
      </c>
      <c r="I70" s="13"/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1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8">
        <v>41952.5</v>
      </c>
      <c r="AU70" s="22">
        <v>41952.5</v>
      </c>
      <c r="AV70" s="23">
        <v>0</v>
      </c>
      <c r="AW70" s="23">
        <v>0.041666666666666664</v>
      </c>
      <c r="AX70" s="23" t="s">
        <v>18</v>
      </c>
      <c r="AY70" s="23" t="s">
        <v>19</v>
      </c>
      <c r="AZ70" t="str">
        <f t="shared" si="2"/>
        <v>Pay &amp; Display</v>
      </c>
      <c r="BA70" t="str">
        <f t="shared" si="3"/>
        <v>Y</v>
      </c>
      <c r="BC70" t="s">
        <v>164</v>
      </c>
    </row>
    <row r="71" spans="1:55" ht="15">
      <c r="A71" s="11" t="s">
        <v>11</v>
      </c>
      <c r="B71" s="11">
        <v>4</v>
      </c>
      <c r="C71" s="11">
        <v>40</v>
      </c>
      <c r="D71" s="11" t="s">
        <v>28</v>
      </c>
      <c r="E71" s="11" t="s">
        <v>136</v>
      </c>
      <c r="F71" s="11" t="s">
        <v>17</v>
      </c>
      <c r="G71" s="12"/>
      <c r="H71" s="11" t="s">
        <v>13</v>
      </c>
      <c r="I71" s="13"/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1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8">
        <v>41952.541666666664</v>
      </c>
      <c r="AU71" s="22">
        <v>41952.541666666664</v>
      </c>
      <c r="AV71" s="23">
        <v>0</v>
      </c>
      <c r="AW71" s="23">
        <v>0.041666666666666664</v>
      </c>
      <c r="AX71" s="23" t="s">
        <v>18</v>
      </c>
      <c r="AY71" s="23" t="s">
        <v>19</v>
      </c>
      <c r="AZ71" t="str">
        <f t="shared" si="2"/>
        <v>Pay &amp; Display</v>
      </c>
      <c r="BA71" t="str">
        <f t="shared" si="3"/>
        <v>Y</v>
      </c>
      <c r="BC71" t="s">
        <v>164</v>
      </c>
    </row>
    <row r="72" spans="1:55" ht="15">
      <c r="A72" s="11" t="s">
        <v>11</v>
      </c>
      <c r="B72" s="11">
        <v>4</v>
      </c>
      <c r="C72" s="11">
        <v>40</v>
      </c>
      <c r="D72" s="11" t="s">
        <v>28</v>
      </c>
      <c r="E72" s="11" t="s">
        <v>137</v>
      </c>
      <c r="F72" s="11" t="s">
        <v>17</v>
      </c>
      <c r="G72" s="12"/>
      <c r="H72" s="11" t="s">
        <v>13</v>
      </c>
      <c r="I72" s="13"/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1</v>
      </c>
      <c r="AL72" s="14">
        <v>1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8">
        <v>41952.625</v>
      </c>
      <c r="AU72" s="22">
        <v>41952.666666666664</v>
      </c>
      <c r="AV72" s="23">
        <v>0.04166666666424135</v>
      </c>
      <c r="AW72" s="23">
        <v>0.083333333330908</v>
      </c>
      <c r="AX72" s="23" t="s">
        <v>18</v>
      </c>
      <c r="AY72" s="23" t="s">
        <v>19</v>
      </c>
      <c r="AZ72" t="str">
        <f t="shared" si="2"/>
        <v>Pay &amp; Display</v>
      </c>
      <c r="BA72" t="str">
        <f t="shared" si="3"/>
        <v>Y</v>
      </c>
      <c r="BC72" t="s">
        <v>164</v>
      </c>
    </row>
    <row r="73" spans="1:55" ht="15">
      <c r="A73" s="11" t="s">
        <v>11</v>
      </c>
      <c r="B73" s="11">
        <v>4</v>
      </c>
      <c r="C73" s="11">
        <v>40</v>
      </c>
      <c r="D73" s="11" t="s">
        <v>28</v>
      </c>
      <c r="E73" s="11" t="s">
        <v>138</v>
      </c>
      <c r="F73" s="11" t="s">
        <v>17</v>
      </c>
      <c r="G73" s="12"/>
      <c r="H73" s="11" t="s">
        <v>13</v>
      </c>
      <c r="I73" s="13"/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1</v>
      </c>
      <c r="AP73" s="14">
        <v>1</v>
      </c>
      <c r="AQ73" s="14">
        <v>0</v>
      </c>
      <c r="AR73" s="14">
        <v>0</v>
      </c>
      <c r="AS73" s="14">
        <v>0</v>
      </c>
      <c r="AT73" s="18">
        <v>41952.791666666664</v>
      </c>
      <c r="AU73" s="22">
        <v>41952.833333333336</v>
      </c>
      <c r="AV73" s="23">
        <v>0.041666666671517305</v>
      </c>
      <c r="AW73" s="23">
        <v>0.08333333333818396</v>
      </c>
      <c r="AX73" s="23" t="s">
        <v>18</v>
      </c>
      <c r="AY73" s="23" t="s">
        <v>19</v>
      </c>
      <c r="AZ73" t="str">
        <f t="shared" si="2"/>
        <v>Pay &amp; Display</v>
      </c>
      <c r="BA73" t="str">
        <f t="shared" si="3"/>
        <v>Y</v>
      </c>
      <c r="BC73" t="s">
        <v>164</v>
      </c>
    </row>
    <row r="74" spans="1:54" ht="15">
      <c r="A74" s="11" t="s">
        <v>11</v>
      </c>
      <c r="B74" s="11">
        <v>4</v>
      </c>
      <c r="C74" s="11">
        <v>41</v>
      </c>
      <c r="D74" s="11" t="s">
        <v>28</v>
      </c>
      <c r="E74" s="11" t="s">
        <v>139</v>
      </c>
      <c r="F74" s="11" t="s">
        <v>17</v>
      </c>
      <c r="G74" s="12"/>
      <c r="H74" s="11" t="s">
        <v>13</v>
      </c>
      <c r="I74" s="13"/>
      <c r="J74" s="25">
        <v>0</v>
      </c>
      <c r="K74" s="25">
        <v>0</v>
      </c>
      <c r="L74" s="25">
        <v>0</v>
      </c>
      <c r="M74" s="25">
        <v>1</v>
      </c>
      <c r="N74" s="25">
        <v>0</v>
      </c>
      <c r="O74" s="25">
        <v>0</v>
      </c>
      <c r="P74" s="25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8">
        <v>41951.625</v>
      </c>
      <c r="AU74" s="22">
        <v>41951.625</v>
      </c>
      <c r="AV74" s="23">
        <v>0</v>
      </c>
      <c r="AW74" s="23">
        <v>0.041666666666666664</v>
      </c>
      <c r="AX74" s="23" t="s">
        <v>18</v>
      </c>
      <c r="AY74" s="23" t="s">
        <v>19</v>
      </c>
      <c r="AZ74" t="str">
        <f t="shared" si="2"/>
        <v>Pay &amp; Display</v>
      </c>
      <c r="BA74" t="str">
        <f t="shared" si="3"/>
        <v>Y</v>
      </c>
      <c r="BB74" t="s">
        <v>163</v>
      </c>
    </row>
    <row r="75" spans="1:55" ht="15">
      <c r="A75" s="11" t="s">
        <v>11</v>
      </c>
      <c r="B75" s="11">
        <v>4</v>
      </c>
      <c r="C75" s="11">
        <v>41</v>
      </c>
      <c r="D75" s="11" t="s">
        <v>28</v>
      </c>
      <c r="E75" s="11" t="s">
        <v>140</v>
      </c>
      <c r="F75" s="11" t="s">
        <v>17</v>
      </c>
      <c r="G75" s="12"/>
      <c r="H75" s="11" t="s">
        <v>13</v>
      </c>
      <c r="I75" s="13"/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1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8">
        <v>41952.041666666664</v>
      </c>
      <c r="AU75" s="22">
        <v>41952.041666666664</v>
      </c>
      <c r="AV75" s="23">
        <v>0</v>
      </c>
      <c r="AW75" s="23">
        <v>0.041666666666666664</v>
      </c>
      <c r="AX75" s="23" t="s">
        <v>18</v>
      </c>
      <c r="AY75" s="23" t="s">
        <v>19</v>
      </c>
      <c r="AZ75" t="str">
        <f t="shared" si="2"/>
        <v>Pay &amp; Display</v>
      </c>
      <c r="BA75" t="str">
        <f t="shared" si="3"/>
        <v>Y</v>
      </c>
      <c r="BC75" t="s">
        <v>164</v>
      </c>
    </row>
    <row r="76" spans="1:55" ht="15">
      <c r="A76" s="11" t="s">
        <v>11</v>
      </c>
      <c r="B76" s="11">
        <v>4</v>
      </c>
      <c r="C76" s="11">
        <v>41</v>
      </c>
      <c r="D76" s="11" t="s">
        <v>28</v>
      </c>
      <c r="E76" s="11" t="s">
        <v>141</v>
      </c>
      <c r="F76" s="11" t="s">
        <v>17</v>
      </c>
      <c r="G76" s="12"/>
      <c r="H76" s="11" t="s">
        <v>13</v>
      </c>
      <c r="I76" s="13"/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1</v>
      </c>
      <c r="AE76" s="14">
        <v>1</v>
      </c>
      <c r="AF76" s="14">
        <v>1</v>
      </c>
      <c r="AG76" s="14">
        <v>1</v>
      </c>
      <c r="AH76" s="14">
        <v>1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8">
        <v>41952.333333333336</v>
      </c>
      <c r="AU76" s="22">
        <v>41952.5</v>
      </c>
      <c r="AV76" s="23">
        <v>0.16666666666424135</v>
      </c>
      <c r="AW76" s="23">
        <v>0.208333333330908</v>
      </c>
      <c r="AX76" s="23" t="s">
        <v>22</v>
      </c>
      <c r="AY76" s="23" t="s">
        <v>19</v>
      </c>
      <c r="AZ76" t="str">
        <f t="shared" si="2"/>
        <v>Pay &amp; Display</v>
      </c>
      <c r="BA76" t="str">
        <f t="shared" si="3"/>
        <v>Y</v>
      </c>
      <c r="BC76" t="s">
        <v>164</v>
      </c>
    </row>
    <row r="77" spans="1:55" ht="15">
      <c r="A77" s="11" t="s">
        <v>11</v>
      </c>
      <c r="B77" s="11">
        <v>4</v>
      </c>
      <c r="C77" s="11">
        <v>41</v>
      </c>
      <c r="D77" s="11" t="s">
        <v>28</v>
      </c>
      <c r="E77" s="11" t="s">
        <v>142</v>
      </c>
      <c r="F77" s="11" t="s">
        <v>17</v>
      </c>
      <c r="G77" s="12"/>
      <c r="H77" s="11" t="s">
        <v>13</v>
      </c>
      <c r="I77" s="13"/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1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8">
        <v>41952.625</v>
      </c>
      <c r="AU77" s="22">
        <v>41952.625</v>
      </c>
      <c r="AV77" s="23">
        <v>0</v>
      </c>
      <c r="AW77" s="23">
        <v>0.041666666666666664</v>
      </c>
      <c r="AX77" s="23" t="s">
        <v>18</v>
      </c>
      <c r="AY77" s="23" t="s">
        <v>19</v>
      </c>
      <c r="AZ77" t="str">
        <f t="shared" si="2"/>
        <v>Pay &amp; Display</v>
      </c>
      <c r="BA77" t="str">
        <f t="shared" si="3"/>
        <v>Y</v>
      </c>
      <c r="BC77" t="s">
        <v>164</v>
      </c>
    </row>
    <row r="78" spans="1:55" ht="15">
      <c r="A78" s="11" t="s">
        <v>11</v>
      </c>
      <c r="B78" s="11">
        <v>4</v>
      </c>
      <c r="C78" s="11">
        <v>41</v>
      </c>
      <c r="D78" s="11" t="s">
        <v>28</v>
      </c>
      <c r="E78" s="11" t="s">
        <v>143</v>
      </c>
      <c r="F78" s="11" t="s">
        <v>17</v>
      </c>
      <c r="G78" s="12" t="s">
        <v>70</v>
      </c>
      <c r="H78" s="11" t="s">
        <v>13</v>
      </c>
      <c r="I78" s="13"/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1</v>
      </c>
      <c r="AM78" s="14">
        <v>1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8">
        <v>41952.666666666664</v>
      </c>
      <c r="AU78" s="22">
        <v>41952.708333333336</v>
      </c>
      <c r="AV78" s="23">
        <v>0.041666666671517305</v>
      </c>
      <c r="AW78" s="23">
        <v>0.08333333333818396</v>
      </c>
      <c r="AX78" s="23" t="s">
        <v>18</v>
      </c>
      <c r="AY78" s="23" t="s">
        <v>70</v>
      </c>
      <c r="AZ78" t="str">
        <f t="shared" si="2"/>
        <v>Pay &amp; Display</v>
      </c>
      <c r="BA78" t="str">
        <f t="shared" si="3"/>
        <v>Y</v>
      </c>
      <c r="BC78" t="s">
        <v>164</v>
      </c>
    </row>
    <row r="79" spans="1:55" ht="15">
      <c r="A79" s="11" t="s">
        <v>11</v>
      </c>
      <c r="B79" s="11">
        <v>4</v>
      </c>
      <c r="C79" s="11">
        <v>41</v>
      </c>
      <c r="D79" s="11" t="s">
        <v>28</v>
      </c>
      <c r="E79" s="11" t="s">
        <v>144</v>
      </c>
      <c r="F79" s="11" t="s">
        <v>17</v>
      </c>
      <c r="G79" s="12"/>
      <c r="H79" s="11" t="s">
        <v>13</v>
      </c>
      <c r="I79" s="13"/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1</v>
      </c>
      <c r="AP79" s="14">
        <v>1</v>
      </c>
      <c r="AQ79" s="14">
        <v>1</v>
      </c>
      <c r="AR79" s="14">
        <v>1</v>
      </c>
      <c r="AS79" s="14">
        <v>1</v>
      </c>
      <c r="AT79" s="18">
        <v>41952.791666666664</v>
      </c>
      <c r="AU79" s="22">
        <v>41952.958333333336</v>
      </c>
      <c r="AV79" s="23">
        <v>0.1666666666715173</v>
      </c>
      <c r="AW79" s="23">
        <v>0.20833333333818396</v>
      </c>
      <c r="AX79" s="23" t="s">
        <v>26</v>
      </c>
      <c r="AY79" s="23" t="s">
        <v>70</v>
      </c>
      <c r="AZ79" t="str">
        <f t="shared" si="2"/>
        <v>Pay &amp; Display</v>
      </c>
      <c r="BA79" t="str">
        <f t="shared" si="3"/>
        <v>Y</v>
      </c>
      <c r="BC79" t="s">
        <v>164</v>
      </c>
    </row>
    <row r="80" spans="1:54" ht="15">
      <c r="A80" s="11" t="s">
        <v>11</v>
      </c>
      <c r="B80" s="11">
        <v>4</v>
      </c>
      <c r="C80" s="11">
        <v>42</v>
      </c>
      <c r="D80" s="11" t="s">
        <v>28</v>
      </c>
      <c r="E80" s="11" t="s">
        <v>145</v>
      </c>
      <c r="F80" s="11" t="s">
        <v>17</v>
      </c>
      <c r="G80" s="12"/>
      <c r="H80" s="11" t="s">
        <v>13</v>
      </c>
      <c r="I80" s="13"/>
      <c r="J80" s="25">
        <v>1</v>
      </c>
      <c r="K80" s="25">
        <v>1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8">
        <v>41951.5</v>
      </c>
      <c r="AU80" s="22">
        <v>41951.541666666664</v>
      </c>
      <c r="AV80" s="23">
        <v>0.04166666666424135</v>
      </c>
      <c r="AW80" s="23">
        <v>0.083333333330908</v>
      </c>
      <c r="AX80" s="23" t="s">
        <v>18</v>
      </c>
      <c r="AY80" s="23" t="s">
        <v>19</v>
      </c>
      <c r="AZ80" t="str">
        <f t="shared" si="2"/>
        <v>Pay &amp; Display</v>
      </c>
      <c r="BA80" t="str">
        <f t="shared" si="3"/>
        <v>Y</v>
      </c>
      <c r="BB80" t="s">
        <v>163</v>
      </c>
    </row>
    <row r="81" spans="1:54" ht="15">
      <c r="A81" s="11" t="s">
        <v>11</v>
      </c>
      <c r="B81" s="11">
        <v>4</v>
      </c>
      <c r="C81" s="11">
        <v>42</v>
      </c>
      <c r="D81" s="11" t="s">
        <v>28</v>
      </c>
      <c r="E81" s="11" t="s">
        <v>146</v>
      </c>
      <c r="F81" s="11" t="s">
        <v>17</v>
      </c>
      <c r="G81" s="12"/>
      <c r="H81" s="11" t="s">
        <v>13</v>
      </c>
      <c r="I81" s="13"/>
      <c r="J81" s="25">
        <v>0</v>
      </c>
      <c r="K81" s="25">
        <v>0</v>
      </c>
      <c r="L81" s="25">
        <v>0</v>
      </c>
      <c r="M81" s="25">
        <v>0</v>
      </c>
      <c r="N81" s="25">
        <v>1</v>
      </c>
      <c r="O81" s="25">
        <v>1</v>
      </c>
      <c r="P81" s="25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8">
        <v>41951.666666666664</v>
      </c>
      <c r="AU81" s="22">
        <v>41951.708333333336</v>
      </c>
      <c r="AV81" s="23">
        <v>0.041666666671517305</v>
      </c>
      <c r="AW81" s="23">
        <v>0.08333333333818396</v>
      </c>
      <c r="AX81" s="23" t="s">
        <v>18</v>
      </c>
      <c r="AY81" s="23" t="s">
        <v>19</v>
      </c>
      <c r="AZ81" t="str">
        <f t="shared" si="2"/>
        <v>Pay &amp; Display</v>
      </c>
      <c r="BA81" t="str">
        <f t="shared" si="3"/>
        <v>Y</v>
      </c>
      <c r="BB81" t="s">
        <v>163</v>
      </c>
    </row>
    <row r="82" spans="1:55" ht="15">
      <c r="A82" s="11" t="s">
        <v>11</v>
      </c>
      <c r="B82" s="11">
        <v>4</v>
      </c>
      <c r="C82" s="11">
        <v>42</v>
      </c>
      <c r="D82" s="11" t="s">
        <v>28</v>
      </c>
      <c r="E82" s="11" t="s">
        <v>147</v>
      </c>
      <c r="F82" s="11" t="s">
        <v>17</v>
      </c>
      <c r="G82" s="12"/>
      <c r="H82" s="11" t="s">
        <v>13</v>
      </c>
      <c r="I82" s="13"/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1</v>
      </c>
      <c r="AG82" s="14">
        <v>1</v>
      </c>
      <c r="AH82" s="14">
        <v>1</v>
      </c>
      <c r="AI82" s="14">
        <v>1</v>
      </c>
      <c r="AJ82" s="14">
        <v>1</v>
      </c>
      <c r="AK82" s="14">
        <v>1</v>
      </c>
      <c r="AL82" s="14">
        <v>1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8">
        <v>41952.416666666664</v>
      </c>
      <c r="AU82" s="22">
        <v>41952.666666666664</v>
      </c>
      <c r="AV82" s="23">
        <v>0.25</v>
      </c>
      <c r="AW82" s="23">
        <v>0.2916666666666667</v>
      </c>
      <c r="AX82" s="23" t="s">
        <v>148</v>
      </c>
      <c r="AY82" s="23" t="s">
        <v>19</v>
      </c>
      <c r="AZ82" t="str">
        <f t="shared" si="2"/>
        <v>Pay &amp; Display</v>
      </c>
      <c r="BA82" t="str">
        <f t="shared" si="3"/>
        <v>Y</v>
      </c>
      <c r="BC82" t="s">
        <v>164</v>
      </c>
    </row>
    <row r="83" spans="1:54" ht="15">
      <c r="A83" s="11" t="s">
        <v>11</v>
      </c>
      <c r="B83" s="11">
        <v>4</v>
      </c>
      <c r="C83" s="11">
        <v>43</v>
      </c>
      <c r="D83" s="11" t="s">
        <v>60</v>
      </c>
      <c r="E83" s="11" t="s">
        <v>149</v>
      </c>
      <c r="F83" s="11" t="s">
        <v>17</v>
      </c>
      <c r="G83" s="12"/>
      <c r="H83" s="11" t="s">
        <v>13</v>
      </c>
      <c r="I83" s="13"/>
      <c r="J83" s="25">
        <v>1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8">
        <v>41951.5</v>
      </c>
      <c r="AU83" s="22">
        <v>41951.5</v>
      </c>
      <c r="AV83" s="23">
        <v>0</v>
      </c>
      <c r="AW83" s="23">
        <v>0.041666666666666664</v>
      </c>
      <c r="AX83" s="23" t="s">
        <v>18</v>
      </c>
      <c r="AY83" s="23" t="s">
        <v>19</v>
      </c>
      <c r="AZ83" t="str">
        <f t="shared" si="2"/>
        <v>Disabled</v>
      </c>
      <c r="BA83" t="str">
        <f t="shared" si="3"/>
        <v>Y</v>
      </c>
      <c r="BB83" t="s">
        <v>163</v>
      </c>
    </row>
    <row r="84" spans="1:55" ht="15">
      <c r="A84" s="11" t="s">
        <v>11</v>
      </c>
      <c r="B84" s="11">
        <v>4</v>
      </c>
      <c r="C84" s="11">
        <v>43</v>
      </c>
      <c r="D84" s="11" t="s">
        <v>60</v>
      </c>
      <c r="E84" s="11" t="s">
        <v>143</v>
      </c>
      <c r="F84" s="11" t="s">
        <v>17</v>
      </c>
      <c r="G84" s="12"/>
      <c r="H84" s="11" t="s">
        <v>13</v>
      </c>
      <c r="I84" s="13"/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1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8">
        <v>41952.5</v>
      </c>
      <c r="AU84" s="22">
        <v>41952.5</v>
      </c>
      <c r="AV84" s="23">
        <v>0</v>
      </c>
      <c r="AW84" s="23">
        <v>0.041666666666666664</v>
      </c>
      <c r="AX84" s="23" t="s">
        <v>18</v>
      </c>
      <c r="AY84" s="23" t="s">
        <v>19</v>
      </c>
      <c r="AZ84" t="str">
        <f t="shared" si="2"/>
        <v>Disabled</v>
      </c>
      <c r="BA84" t="str">
        <f t="shared" si="3"/>
        <v>Y</v>
      </c>
      <c r="BC84" t="s">
        <v>164</v>
      </c>
    </row>
    <row r="85" spans="1:55" ht="15">
      <c r="A85" s="11" t="s">
        <v>11</v>
      </c>
      <c r="B85" s="11">
        <v>4</v>
      </c>
      <c r="C85" s="11">
        <v>43</v>
      </c>
      <c r="D85" s="11" t="s">
        <v>60</v>
      </c>
      <c r="E85" s="11" t="s">
        <v>150</v>
      </c>
      <c r="F85" s="11" t="s">
        <v>17</v>
      </c>
      <c r="G85" s="12"/>
      <c r="H85" s="11" t="s">
        <v>13</v>
      </c>
      <c r="I85" s="13"/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1</v>
      </c>
      <c r="AJ85" s="14">
        <v>1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8">
        <v>41952.541666666664</v>
      </c>
      <c r="AU85" s="22">
        <v>41952.583333333336</v>
      </c>
      <c r="AV85" s="23">
        <v>0.041666666671517305</v>
      </c>
      <c r="AW85" s="23">
        <v>0.08333333333818396</v>
      </c>
      <c r="AX85" s="23" t="s">
        <v>18</v>
      </c>
      <c r="AY85" s="23" t="s">
        <v>19</v>
      </c>
      <c r="AZ85" t="str">
        <f t="shared" si="2"/>
        <v>Disabled</v>
      </c>
      <c r="BA85" t="str">
        <f t="shared" si="3"/>
        <v>Y</v>
      </c>
      <c r="BC85" t="s">
        <v>164</v>
      </c>
    </row>
    <row r="86" spans="1:55" ht="15">
      <c r="A86" s="11" t="s">
        <v>11</v>
      </c>
      <c r="B86" s="11">
        <v>4</v>
      </c>
      <c r="C86" s="11">
        <v>43</v>
      </c>
      <c r="D86" s="11" t="s">
        <v>60</v>
      </c>
      <c r="E86" s="11" t="s">
        <v>151</v>
      </c>
      <c r="F86" s="11" t="s">
        <v>17</v>
      </c>
      <c r="G86" s="12"/>
      <c r="H86" s="11" t="s">
        <v>13</v>
      </c>
      <c r="I86" s="13"/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1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8">
        <v>41952.666666666664</v>
      </c>
      <c r="AU86" s="22">
        <v>41952.666666666664</v>
      </c>
      <c r="AV86" s="23">
        <v>0</v>
      </c>
      <c r="AW86" s="23">
        <v>0.041666666666666664</v>
      </c>
      <c r="AX86" s="23" t="s">
        <v>18</v>
      </c>
      <c r="AY86" s="23" t="s">
        <v>19</v>
      </c>
      <c r="AZ86" t="str">
        <f t="shared" si="2"/>
        <v>Disabled</v>
      </c>
      <c r="BA86" t="str">
        <f t="shared" si="3"/>
        <v>Y</v>
      </c>
      <c r="BC86" t="s">
        <v>164</v>
      </c>
    </row>
    <row r="87" spans="1:54" ht="15">
      <c r="A87" s="11" t="s">
        <v>11</v>
      </c>
      <c r="B87" s="11">
        <v>4</v>
      </c>
      <c r="C87" s="11">
        <v>44</v>
      </c>
      <c r="D87" s="11" t="s">
        <v>60</v>
      </c>
      <c r="E87" s="11" t="s">
        <v>152</v>
      </c>
      <c r="F87" s="11" t="s">
        <v>17</v>
      </c>
      <c r="G87" s="12"/>
      <c r="H87" s="11" t="s">
        <v>13</v>
      </c>
      <c r="I87" s="13"/>
      <c r="J87" s="25">
        <v>1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8">
        <v>41951.5</v>
      </c>
      <c r="AU87" s="22">
        <v>41951.5</v>
      </c>
      <c r="AV87" s="23">
        <v>0</v>
      </c>
      <c r="AW87" s="23">
        <v>0.041666666666666664</v>
      </c>
      <c r="AX87" s="23" t="s">
        <v>18</v>
      </c>
      <c r="AY87" s="23" t="s">
        <v>19</v>
      </c>
      <c r="AZ87" t="str">
        <f t="shared" si="2"/>
        <v>Disabled</v>
      </c>
      <c r="BA87" t="str">
        <f t="shared" si="3"/>
        <v>Y</v>
      </c>
      <c r="BB87" t="s">
        <v>163</v>
      </c>
    </row>
    <row r="88" spans="1:55" ht="15">
      <c r="A88" s="11" t="s">
        <v>11</v>
      </c>
      <c r="B88" s="11">
        <v>4</v>
      </c>
      <c r="C88" s="11">
        <v>44</v>
      </c>
      <c r="D88" s="11" t="s">
        <v>60</v>
      </c>
      <c r="E88" s="11" t="s">
        <v>153</v>
      </c>
      <c r="F88" s="11" t="s">
        <v>17</v>
      </c>
      <c r="G88" s="12"/>
      <c r="H88" s="11" t="s">
        <v>13</v>
      </c>
      <c r="I88" s="13"/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1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8">
        <v>41952.666666666664</v>
      </c>
      <c r="AU88" s="22">
        <v>41952.666666666664</v>
      </c>
      <c r="AV88" s="23">
        <v>0</v>
      </c>
      <c r="AW88" s="23">
        <v>0.041666666666666664</v>
      </c>
      <c r="AX88" s="23" t="s">
        <v>18</v>
      </c>
      <c r="AY88" s="23" t="s">
        <v>19</v>
      </c>
      <c r="AZ88" t="str">
        <f t="shared" si="2"/>
        <v>Disabled</v>
      </c>
      <c r="BA88" t="str">
        <f t="shared" si="3"/>
        <v>Y</v>
      </c>
      <c r="BC88" t="s">
        <v>164</v>
      </c>
    </row>
    <row r="89" spans="1:53" ht="15">
      <c r="A89" s="11" t="s">
        <v>11</v>
      </c>
      <c r="B89" s="11">
        <v>4</v>
      </c>
      <c r="C89" s="11">
        <v>45</v>
      </c>
      <c r="D89" s="11" t="s">
        <v>61</v>
      </c>
      <c r="E89" s="11" t="s">
        <v>13</v>
      </c>
      <c r="F89" s="11"/>
      <c r="G89" s="12"/>
      <c r="H89" s="11" t="s">
        <v>13</v>
      </c>
      <c r="I89" s="13"/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8"/>
      <c r="AU89" s="22" t="s">
        <v>13</v>
      </c>
      <c r="AV89" s="23" t="s">
        <v>13</v>
      </c>
      <c r="AW89" s="23" t="s">
        <v>13</v>
      </c>
      <c r="AX89" s="23" t="s">
        <v>13</v>
      </c>
      <c r="AY89" s="23"/>
      <c r="AZ89">
        <f t="shared" si="2"/>
      </c>
      <c r="BA89">
        <f t="shared" si="3"/>
      </c>
    </row>
    <row r="90" spans="1:53" ht="15">
      <c r="A90" s="11" t="s">
        <v>11</v>
      </c>
      <c r="B90" s="11">
        <v>4</v>
      </c>
      <c r="C90" s="11">
        <v>46</v>
      </c>
      <c r="D90" s="11" t="s">
        <v>61</v>
      </c>
      <c r="E90" s="11" t="s">
        <v>13</v>
      </c>
      <c r="F90" s="11"/>
      <c r="G90" s="12"/>
      <c r="H90" s="11" t="s">
        <v>13</v>
      </c>
      <c r="I90" s="13"/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8"/>
      <c r="AU90" s="22" t="s">
        <v>13</v>
      </c>
      <c r="AV90" s="23" t="s">
        <v>13</v>
      </c>
      <c r="AW90" s="23" t="s">
        <v>13</v>
      </c>
      <c r="AX90" s="23" t="s">
        <v>13</v>
      </c>
      <c r="AY90" s="23"/>
      <c r="AZ90">
        <f t="shared" si="2"/>
      </c>
      <c r="BA90">
        <f t="shared" si="3"/>
      </c>
    </row>
    <row r="91" spans="1:53" ht="15">
      <c r="A91" s="11" t="s">
        <v>11</v>
      </c>
      <c r="B91" s="11">
        <v>4</v>
      </c>
      <c r="C91" s="11">
        <v>47</v>
      </c>
      <c r="D91" s="11" t="s">
        <v>61</v>
      </c>
      <c r="E91" s="11" t="s">
        <v>13</v>
      </c>
      <c r="F91" s="11"/>
      <c r="G91" s="12"/>
      <c r="H91" s="11" t="s">
        <v>14</v>
      </c>
      <c r="I91" s="13"/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8"/>
      <c r="AU91" s="22" t="s">
        <v>13</v>
      </c>
      <c r="AV91" s="23" t="s">
        <v>13</v>
      </c>
      <c r="AW91" s="23" t="s">
        <v>13</v>
      </c>
      <c r="AX91" s="23" t="s">
        <v>13</v>
      </c>
      <c r="AY91" s="23"/>
      <c r="AZ91">
        <f t="shared" si="2"/>
      </c>
      <c r="BA91">
        <f t="shared" si="3"/>
      </c>
    </row>
    <row r="92" spans="1:53" ht="15">
      <c r="A92" s="11" t="s">
        <v>11</v>
      </c>
      <c r="B92" s="11">
        <v>4</v>
      </c>
      <c r="C92" s="11">
        <v>48</v>
      </c>
      <c r="D92" s="11" t="s">
        <v>61</v>
      </c>
      <c r="E92" s="11" t="s">
        <v>13</v>
      </c>
      <c r="F92" s="11"/>
      <c r="G92" s="12"/>
      <c r="H92" s="11" t="s">
        <v>13</v>
      </c>
      <c r="I92" s="13"/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8"/>
      <c r="AU92" s="22" t="s">
        <v>13</v>
      </c>
      <c r="AV92" s="23" t="s">
        <v>13</v>
      </c>
      <c r="AW92" s="23" t="s">
        <v>13</v>
      </c>
      <c r="AX92" s="23" t="s">
        <v>13</v>
      </c>
      <c r="AY92" s="23"/>
      <c r="AZ92">
        <f t="shared" si="2"/>
      </c>
      <c r="BA92">
        <f t="shared" si="3"/>
      </c>
    </row>
    <row r="93" spans="1:53" ht="15">
      <c r="A93" s="11" t="s">
        <v>11</v>
      </c>
      <c r="B93" s="11">
        <v>4</v>
      </c>
      <c r="C93" s="11">
        <v>138</v>
      </c>
      <c r="D93" s="11" t="s">
        <v>61</v>
      </c>
      <c r="E93" s="11" t="s">
        <v>13</v>
      </c>
      <c r="F93" s="11"/>
      <c r="G93" s="12"/>
      <c r="H93" s="11" t="s">
        <v>13</v>
      </c>
      <c r="I93" s="13"/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8"/>
      <c r="AU93" s="22" t="s">
        <v>13</v>
      </c>
      <c r="AV93" s="23" t="s">
        <v>13</v>
      </c>
      <c r="AW93" s="23" t="s">
        <v>13</v>
      </c>
      <c r="AX93" s="23" t="s">
        <v>13</v>
      </c>
      <c r="AY93" s="23"/>
      <c r="AZ93">
        <f t="shared" si="2"/>
      </c>
      <c r="BA93">
        <f t="shared" si="3"/>
      </c>
    </row>
    <row r="94" spans="1:53" ht="15">
      <c r="A94" s="11" t="s">
        <v>11</v>
      </c>
      <c r="B94" s="11">
        <v>4</v>
      </c>
      <c r="C94" s="11">
        <v>139</v>
      </c>
      <c r="D94" s="11" t="s">
        <v>61</v>
      </c>
      <c r="E94" s="11" t="s">
        <v>13</v>
      </c>
      <c r="F94" s="11"/>
      <c r="G94" s="12"/>
      <c r="H94" s="11" t="s">
        <v>13</v>
      </c>
      <c r="I94" s="13"/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8"/>
      <c r="AU94" s="22" t="s">
        <v>13</v>
      </c>
      <c r="AV94" s="23" t="s">
        <v>13</v>
      </c>
      <c r="AW94" s="23" t="s">
        <v>13</v>
      </c>
      <c r="AX94" s="23" t="s">
        <v>13</v>
      </c>
      <c r="AY94" s="23"/>
      <c r="AZ94">
        <f t="shared" si="2"/>
      </c>
      <c r="BA94">
        <f t="shared" si="3"/>
      </c>
    </row>
    <row r="95" spans="1:53" ht="15">
      <c r="A95" s="11" t="s">
        <v>11</v>
      </c>
      <c r="B95" s="11">
        <v>4</v>
      </c>
      <c r="C95" s="11">
        <v>140</v>
      </c>
      <c r="D95" s="11" t="s">
        <v>61</v>
      </c>
      <c r="E95" s="11" t="s">
        <v>13</v>
      </c>
      <c r="F95" s="11"/>
      <c r="G95" s="12"/>
      <c r="H95" s="11" t="s">
        <v>13</v>
      </c>
      <c r="I95" s="13"/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8"/>
      <c r="AU95" s="22" t="s">
        <v>13</v>
      </c>
      <c r="AV95" s="23" t="s">
        <v>13</v>
      </c>
      <c r="AW95" s="23" t="s">
        <v>13</v>
      </c>
      <c r="AX95" s="23" t="s">
        <v>13</v>
      </c>
      <c r="AY95" s="23"/>
      <c r="AZ95">
        <f t="shared" si="2"/>
      </c>
      <c r="BA95">
        <f t="shared" si="3"/>
      </c>
    </row>
    <row r="96" spans="1:53" ht="15">
      <c r="A96" s="11" t="s">
        <v>11</v>
      </c>
      <c r="B96" s="11">
        <v>4</v>
      </c>
      <c r="C96" s="11">
        <v>141</v>
      </c>
      <c r="D96" s="11" t="s">
        <v>61</v>
      </c>
      <c r="E96" s="11" t="s">
        <v>13</v>
      </c>
      <c r="F96" s="11"/>
      <c r="G96" s="12"/>
      <c r="H96" s="11" t="s">
        <v>13</v>
      </c>
      <c r="I96" s="13"/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8"/>
      <c r="AU96" s="22" t="s">
        <v>13</v>
      </c>
      <c r="AV96" s="23" t="s">
        <v>13</v>
      </c>
      <c r="AW96" s="23" t="s">
        <v>13</v>
      </c>
      <c r="AX96" s="23" t="s">
        <v>13</v>
      </c>
      <c r="AY96" s="23"/>
      <c r="AZ96">
        <f t="shared" si="2"/>
      </c>
      <c r="BA96">
        <f t="shared" si="3"/>
      </c>
    </row>
    <row r="97" spans="1:53" ht="15">
      <c r="A97" s="11" t="s">
        <v>11</v>
      </c>
      <c r="B97" s="11">
        <v>4</v>
      </c>
      <c r="C97" s="11">
        <v>142</v>
      </c>
      <c r="D97" s="11" t="s">
        <v>61</v>
      </c>
      <c r="E97" s="11" t="s">
        <v>13</v>
      </c>
      <c r="F97" s="11"/>
      <c r="G97" s="12"/>
      <c r="H97" s="11" t="s">
        <v>13</v>
      </c>
      <c r="I97" s="13"/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8"/>
      <c r="AU97" s="22" t="s">
        <v>13</v>
      </c>
      <c r="AV97" s="23" t="s">
        <v>13</v>
      </c>
      <c r="AW97" s="23" t="s">
        <v>13</v>
      </c>
      <c r="AX97" s="23" t="s">
        <v>13</v>
      </c>
      <c r="AY97" s="23"/>
      <c r="AZ97">
        <f t="shared" si="2"/>
      </c>
      <c r="BA97">
        <f t="shared" si="3"/>
      </c>
    </row>
    <row r="98" spans="1:53" ht="15">
      <c r="A98" s="11" t="s">
        <v>11</v>
      </c>
      <c r="B98" s="11">
        <v>4</v>
      </c>
      <c r="C98" s="11">
        <v>143</v>
      </c>
      <c r="D98" s="11" t="s">
        <v>61</v>
      </c>
      <c r="E98" s="11" t="s">
        <v>13</v>
      </c>
      <c r="F98" s="11"/>
      <c r="G98" s="12"/>
      <c r="H98" s="11" t="s">
        <v>13</v>
      </c>
      <c r="I98" s="13"/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8"/>
      <c r="AU98" s="22" t="s">
        <v>13</v>
      </c>
      <c r="AV98" s="23" t="s">
        <v>13</v>
      </c>
      <c r="AW98" s="23" t="s">
        <v>13</v>
      </c>
      <c r="AX98" s="23" t="s">
        <v>13</v>
      </c>
      <c r="AY98" s="23"/>
      <c r="AZ98">
        <f t="shared" si="2"/>
      </c>
      <c r="BA98">
        <f t="shared" si="3"/>
      </c>
    </row>
    <row r="99" spans="1:53" ht="15">
      <c r="A99" s="11" t="s">
        <v>11</v>
      </c>
      <c r="B99" s="11">
        <v>4</v>
      </c>
      <c r="C99" s="11">
        <v>144</v>
      </c>
      <c r="D99" s="11" t="s">
        <v>61</v>
      </c>
      <c r="E99" s="11" t="s">
        <v>13</v>
      </c>
      <c r="F99" s="11"/>
      <c r="G99" s="12"/>
      <c r="H99" s="11" t="s">
        <v>13</v>
      </c>
      <c r="I99" s="13"/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8"/>
      <c r="AU99" s="22" t="s">
        <v>13</v>
      </c>
      <c r="AV99" s="23" t="s">
        <v>13</v>
      </c>
      <c r="AW99" s="23" t="s">
        <v>13</v>
      </c>
      <c r="AX99" s="23" t="s">
        <v>13</v>
      </c>
      <c r="AY99" s="23"/>
      <c r="AZ99">
        <f t="shared" si="2"/>
      </c>
      <c r="BA99">
        <f t="shared" si="3"/>
      </c>
    </row>
    <row r="100" spans="1:53" ht="15">
      <c r="A100" s="11" t="s">
        <v>11</v>
      </c>
      <c r="B100" s="11">
        <v>4</v>
      </c>
      <c r="C100" s="11">
        <v>145</v>
      </c>
      <c r="D100" s="11" t="s">
        <v>61</v>
      </c>
      <c r="E100" s="11" t="s">
        <v>13</v>
      </c>
      <c r="F100" s="11"/>
      <c r="G100" s="12"/>
      <c r="H100" s="11" t="s">
        <v>13</v>
      </c>
      <c r="I100" s="13"/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8"/>
      <c r="AU100" s="22" t="s">
        <v>13</v>
      </c>
      <c r="AV100" s="23" t="s">
        <v>13</v>
      </c>
      <c r="AW100" s="23" t="s">
        <v>13</v>
      </c>
      <c r="AX100" s="23" t="s">
        <v>13</v>
      </c>
      <c r="AY100" s="23"/>
      <c r="AZ100">
        <f t="shared" si="2"/>
      </c>
      <c r="BA100">
        <f t="shared" si="3"/>
      </c>
    </row>
    <row r="101" spans="1:53" ht="15">
      <c r="A101" s="11" t="s">
        <v>11</v>
      </c>
      <c r="B101" s="11">
        <v>4</v>
      </c>
      <c r="C101" s="11">
        <v>146</v>
      </c>
      <c r="D101" s="11" t="s">
        <v>61</v>
      </c>
      <c r="E101" s="11" t="s">
        <v>13</v>
      </c>
      <c r="F101" s="11"/>
      <c r="G101" s="12"/>
      <c r="H101" s="11" t="s">
        <v>13</v>
      </c>
      <c r="I101" s="13"/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8"/>
      <c r="AU101" s="22" t="s">
        <v>13</v>
      </c>
      <c r="AV101" s="23" t="s">
        <v>13</v>
      </c>
      <c r="AW101" s="23" t="s">
        <v>13</v>
      </c>
      <c r="AX101" s="23" t="s">
        <v>13</v>
      </c>
      <c r="AY101" s="23"/>
      <c r="AZ101">
        <f t="shared" si="2"/>
      </c>
      <c r="BA101">
        <f t="shared" si="3"/>
      </c>
    </row>
    <row r="102" spans="1:53" ht="15">
      <c r="A102" s="11" t="s">
        <v>11</v>
      </c>
      <c r="B102" s="11">
        <v>4</v>
      </c>
      <c r="C102" s="11">
        <v>147</v>
      </c>
      <c r="D102" s="11" t="s">
        <v>61</v>
      </c>
      <c r="E102" s="11" t="s">
        <v>13</v>
      </c>
      <c r="F102" s="11"/>
      <c r="G102" s="12"/>
      <c r="H102" s="11" t="s">
        <v>13</v>
      </c>
      <c r="I102" s="13"/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8"/>
      <c r="AU102" s="22" t="s">
        <v>13</v>
      </c>
      <c r="AV102" s="23" t="s">
        <v>13</v>
      </c>
      <c r="AW102" s="23" t="s">
        <v>13</v>
      </c>
      <c r="AX102" s="23" t="s">
        <v>13</v>
      </c>
      <c r="AY102" s="23"/>
      <c r="AZ102">
        <f t="shared" si="2"/>
      </c>
      <c r="BA102">
        <f t="shared" si="3"/>
      </c>
    </row>
    <row r="103" spans="1:53" ht="15">
      <c r="A103" s="11" t="s">
        <v>11</v>
      </c>
      <c r="B103" s="11">
        <v>4</v>
      </c>
      <c r="C103" s="11">
        <v>148</v>
      </c>
      <c r="D103" s="11" t="s">
        <v>61</v>
      </c>
      <c r="E103" s="11" t="s">
        <v>13</v>
      </c>
      <c r="F103" s="11"/>
      <c r="G103" s="12"/>
      <c r="H103" s="11" t="s">
        <v>13</v>
      </c>
      <c r="I103" s="13"/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8"/>
      <c r="AU103" s="22" t="s">
        <v>13</v>
      </c>
      <c r="AV103" s="23" t="s">
        <v>13</v>
      </c>
      <c r="AW103" s="23" t="s">
        <v>13</v>
      </c>
      <c r="AX103" s="23" t="s">
        <v>13</v>
      </c>
      <c r="AY103" s="23"/>
      <c r="AZ103">
        <f t="shared" si="2"/>
      </c>
      <c r="BA103">
        <f t="shared" si="3"/>
      </c>
    </row>
    <row r="104" spans="1:53" ht="15">
      <c r="A104" s="11" t="s">
        <v>11</v>
      </c>
      <c r="B104" s="11">
        <v>4</v>
      </c>
      <c r="C104" s="11">
        <v>149</v>
      </c>
      <c r="D104" s="11" t="s">
        <v>61</v>
      </c>
      <c r="E104" s="11" t="s">
        <v>13</v>
      </c>
      <c r="F104" s="11"/>
      <c r="G104" s="12"/>
      <c r="H104" s="11" t="s">
        <v>13</v>
      </c>
      <c r="I104" s="13"/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8"/>
      <c r="AU104" s="22" t="s">
        <v>13</v>
      </c>
      <c r="AV104" s="23" t="s">
        <v>13</v>
      </c>
      <c r="AW104" s="23" t="s">
        <v>13</v>
      </c>
      <c r="AX104" s="23" t="s">
        <v>13</v>
      </c>
      <c r="AY104" s="23"/>
      <c r="AZ104">
        <f t="shared" si="2"/>
      </c>
      <c r="BA104">
        <f t="shared" si="3"/>
      </c>
    </row>
    <row r="105" spans="1:53" ht="15">
      <c r="A105" s="11" t="s">
        <v>11</v>
      </c>
      <c r="B105" s="11">
        <v>4</v>
      </c>
      <c r="C105" s="11">
        <v>150</v>
      </c>
      <c r="D105" s="11" t="s">
        <v>61</v>
      </c>
      <c r="E105" s="11" t="s">
        <v>13</v>
      </c>
      <c r="F105" s="11"/>
      <c r="G105" s="12"/>
      <c r="H105" s="11" t="s">
        <v>13</v>
      </c>
      <c r="I105" s="13"/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8"/>
      <c r="AU105" s="22" t="s">
        <v>13</v>
      </c>
      <c r="AV105" s="23" t="s">
        <v>13</v>
      </c>
      <c r="AW105" s="23" t="s">
        <v>13</v>
      </c>
      <c r="AX105" s="23" t="s">
        <v>13</v>
      </c>
      <c r="AY105" s="23"/>
      <c r="AZ105">
        <f t="shared" si="2"/>
      </c>
      <c r="BA105">
        <f t="shared" si="3"/>
      </c>
    </row>
    <row r="106" spans="1:53" ht="15">
      <c r="A106" s="11" t="s">
        <v>11</v>
      </c>
      <c r="B106" s="11">
        <v>4</v>
      </c>
      <c r="C106" s="11">
        <v>151</v>
      </c>
      <c r="D106" s="11" t="s">
        <v>61</v>
      </c>
      <c r="E106" s="11" t="s">
        <v>13</v>
      </c>
      <c r="F106" s="11"/>
      <c r="G106" s="12"/>
      <c r="H106" s="11" t="s">
        <v>14</v>
      </c>
      <c r="I106" s="13"/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8"/>
      <c r="AU106" s="22" t="s">
        <v>13</v>
      </c>
      <c r="AV106" s="23" t="s">
        <v>13</v>
      </c>
      <c r="AW106" s="23" t="s">
        <v>13</v>
      </c>
      <c r="AX106" s="23" t="s">
        <v>13</v>
      </c>
      <c r="AY106" s="23"/>
      <c r="AZ106">
        <f t="shared" si="2"/>
      </c>
      <c r="BA106">
        <f t="shared" si="3"/>
      </c>
    </row>
    <row r="107" spans="1:53" ht="15">
      <c r="A107" s="11" t="s">
        <v>11</v>
      </c>
      <c r="B107" s="11">
        <v>4</v>
      </c>
      <c r="C107" s="11">
        <v>152</v>
      </c>
      <c r="D107" s="11" t="s">
        <v>61</v>
      </c>
      <c r="E107" s="11" t="s">
        <v>13</v>
      </c>
      <c r="F107" s="11"/>
      <c r="G107" s="12"/>
      <c r="H107" s="11" t="s">
        <v>13</v>
      </c>
      <c r="I107" s="13"/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8"/>
      <c r="AU107" s="22" t="s">
        <v>13</v>
      </c>
      <c r="AV107" s="23" t="s">
        <v>13</v>
      </c>
      <c r="AW107" s="23" t="s">
        <v>13</v>
      </c>
      <c r="AX107" s="23" t="s">
        <v>13</v>
      </c>
      <c r="AY107" s="23"/>
      <c r="AZ107">
        <f t="shared" si="2"/>
      </c>
      <c r="BA107">
        <f t="shared" si="3"/>
      </c>
    </row>
    <row r="108" spans="1:53" ht="15">
      <c r="A108" s="11" t="s">
        <v>11</v>
      </c>
      <c r="B108" s="11">
        <v>4</v>
      </c>
      <c r="C108" s="11">
        <v>153</v>
      </c>
      <c r="D108" s="11" t="s">
        <v>61</v>
      </c>
      <c r="E108" s="11" t="s">
        <v>13</v>
      </c>
      <c r="F108" s="11"/>
      <c r="G108" s="12"/>
      <c r="H108" s="11" t="s">
        <v>13</v>
      </c>
      <c r="I108" s="13"/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8"/>
      <c r="AU108" s="22" t="s">
        <v>13</v>
      </c>
      <c r="AV108" s="23" t="s">
        <v>13</v>
      </c>
      <c r="AW108" s="23" t="s">
        <v>13</v>
      </c>
      <c r="AX108" s="23" t="s">
        <v>13</v>
      </c>
      <c r="AY108" s="23"/>
      <c r="AZ108">
        <f t="shared" si="2"/>
      </c>
      <c r="BA108">
        <f t="shared" si="3"/>
      </c>
    </row>
    <row r="109" spans="1:53" ht="15">
      <c r="A109" s="11" t="s">
        <v>11</v>
      </c>
      <c r="B109" s="11">
        <v>4</v>
      </c>
      <c r="C109" s="11">
        <v>154</v>
      </c>
      <c r="D109" s="11" t="s">
        <v>61</v>
      </c>
      <c r="E109" s="11" t="s">
        <v>13</v>
      </c>
      <c r="F109" s="11"/>
      <c r="G109" s="12"/>
      <c r="H109" s="11" t="s">
        <v>13</v>
      </c>
      <c r="I109" s="13"/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8"/>
      <c r="AU109" s="22" t="s">
        <v>13</v>
      </c>
      <c r="AV109" s="23" t="s">
        <v>13</v>
      </c>
      <c r="AW109" s="23" t="s">
        <v>13</v>
      </c>
      <c r="AX109" s="23" t="s">
        <v>13</v>
      </c>
      <c r="AY109" s="23"/>
      <c r="AZ109">
        <f t="shared" si="2"/>
      </c>
      <c r="BA109">
        <f t="shared" si="3"/>
      </c>
    </row>
  </sheetData>
  <sheetProtection/>
  <autoFilter ref="A1:BC10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2015-02-03T15:23:40Z</dcterms:created>
  <dcterms:modified xsi:type="dcterms:W3CDTF">2015-02-04T15:11:43Z</dcterms:modified>
  <cp:category/>
  <cp:version/>
  <cp:contentType/>
  <cp:contentStatus/>
</cp:coreProperties>
</file>