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theme/themeOverride9.xml" ContentType="application/vnd.openxmlformats-officedocument.themeOverride+xml"/>
  <Override PartName="/xl/charts/chart20.xml" ContentType="application/vnd.openxmlformats-officedocument.drawingml.chart+xml"/>
  <Override PartName="/xl/theme/themeOverride10.xml" ContentType="application/vnd.openxmlformats-officedocument.themeOverride+xml"/>
  <Override PartName="/xl/charts/chart21.xml" ContentType="application/vnd.openxmlformats-officedocument.drawingml.chart+xml"/>
  <Override PartName="/xl/theme/themeOverride11.xml" ContentType="application/vnd.openxmlformats-officedocument.themeOverride+xml"/>
  <Override PartName="/xl/charts/chart22.xml" ContentType="application/vnd.openxmlformats-officedocument.drawingml.chart+xml"/>
  <Override PartName="/xl/theme/themeOverride12.xml" ContentType="application/vnd.openxmlformats-officedocument.themeOverride+xml"/>
  <Override PartName="/xl/charts/chart2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theme/themeOverride13.xml" ContentType="application/vnd.openxmlformats-officedocument.themeOverride+xml"/>
  <Override PartName="/xl/charts/chart28.xml" ContentType="application/vnd.openxmlformats-officedocument.drawingml.chart+xml"/>
  <Override PartName="/xl/theme/themeOverride14.xml" ContentType="application/vnd.openxmlformats-officedocument.themeOverride+xml"/>
  <Override PartName="/xl/charts/chart29.xml" ContentType="application/vnd.openxmlformats-officedocument.drawingml.chart+xml"/>
  <Override PartName="/xl/theme/themeOverride15.xml" ContentType="application/vnd.openxmlformats-officedocument.themeOverride+xml"/>
  <Override PartName="/xl/charts/chart30.xml" ContentType="application/vnd.openxmlformats-officedocument.drawingml.chart+xml"/>
  <Override PartName="/xl/theme/themeOverride16.xml" ContentType="application/vnd.openxmlformats-officedocument.themeOverride+xml"/>
  <Override PartName="/xl/charts/chart3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theme/themeOverride17.xml" ContentType="application/vnd.openxmlformats-officedocument.themeOverride+xml"/>
  <Override PartName="/xl/charts/chart36.xml" ContentType="application/vnd.openxmlformats-officedocument.drawingml.chart+xml"/>
  <Override PartName="/xl/theme/themeOverride18.xml" ContentType="application/vnd.openxmlformats-officedocument.themeOverride+xml"/>
  <Override PartName="/xl/charts/chart37.xml" ContentType="application/vnd.openxmlformats-officedocument.drawingml.chart+xml"/>
  <Override PartName="/xl/theme/themeOverride19.xml" ContentType="application/vnd.openxmlformats-officedocument.themeOverride+xml"/>
  <Override PartName="/xl/charts/chart38.xml" ContentType="application/vnd.openxmlformats-officedocument.drawingml.chart+xml"/>
  <Override PartName="/xl/theme/themeOverride20.xml" ContentType="application/vnd.openxmlformats-officedocument.themeOverride+xml"/>
  <Override PartName="/xl/charts/chart3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theme/themeOverride21.xml" ContentType="application/vnd.openxmlformats-officedocument.themeOverride+xml"/>
  <Override PartName="/xl/charts/chart44.xml" ContentType="application/vnd.openxmlformats-officedocument.drawingml.chart+xml"/>
  <Override PartName="/xl/theme/themeOverride22.xml" ContentType="application/vnd.openxmlformats-officedocument.themeOverride+xml"/>
  <Override PartName="/xl/charts/chart45.xml" ContentType="application/vnd.openxmlformats-officedocument.drawingml.chart+xml"/>
  <Override PartName="/xl/theme/themeOverride23.xml" ContentType="application/vnd.openxmlformats-officedocument.themeOverride+xml"/>
  <Override PartName="/xl/charts/chart46.xml" ContentType="application/vnd.openxmlformats-officedocument.drawingml.chart+xml"/>
  <Override PartName="/xl/theme/themeOverride24.xml" ContentType="application/vnd.openxmlformats-officedocument.themeOverride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theme/themeOverride25.xml" ContentType="application/vnd.openxmlformats-officedocument.themeOverride+xml"/>
  <Override PartName="/xl/charts/chart52.xml" ContentType="application/vnd.openxmlformats-officedocument.drawingml.chart+xml"/>
  <Override PartName="/xl/theme/themeOverride26.xml" ContentType="application/vnd.openxmlformats-officedocument.themeOverride+xml"/>
  <Override PartName="/xl/charts/chart53.xml" ContentType="application/vnd.openxmlformats-officedocument.drawingml.chart+xml"/>
  <Override PartName="/xl/theme/themeOverride27.xml" ContentType="application/vnd.openxmlformats-officedocument.themeOverride+xml"/>
  <Override PartName="/xl/charts/chart54.xml" ContentType="application/vnd.openxmlformats-officedocument.drawingml.chart+xml"/>
  <Override PartName="/xl/theme/themeOverride28.xml" ContentType="application/vnd.openxmlformats-officedocument.themeOverride+xml"/>
  <Override PartName="/xl/charts/chart5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theme/themeOverride29.xml" ContentType="application/vnd.openxmlformats-officedocument.themeOverride+xml"/>
  <Override PartName="/xl/charts/chart60.xml" ContentType="application/vnd.openxmlformats-officedocument.drawingml.chart+xml"/>
  <Override PartName="/xl/theme/themeOverride30.xml" ContentType="application/vnd.openxmlformats-officedocument.themeOverride+xml"/>
  <Override PartName="/xl/charts/chart61.xml" ContentType="application/vnd.openxmlformats-officedocument.drawingml.chart+xml"/>
  <Override PartName="/xl/theme/themeOverride31.xml" ContentType="application/vnd.openxmlformats-officedocument.themeOverride+xml"/>
  <Override PartName="/xl/charts/chart62.xml" ContentType="application/vnd.openxmlformats-officedocument.drawingml.chart+xml"/>
  <Override PartName="/xl/theme/themeOverride32.xml" ContentType="application/vnd.openxmlformats-officedocument.themeOverride+xml"/>
  <Override PartName="/xl/charts/chart6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6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faircloughr\Desktop\"/>
    </mc:Choice>
  </mc:AlternateContent>
  <bookViews>
    <workbookView xWindow="0" yWindow="0" windowWidth="24690" windowHeight="9090" tabRatio="1000" activeTab="10"/>
  </bookViews>
  <sheets>
    <sheet name="Job Details" sheetId="1" r:id="rId1"/>
    <sheet name="Site Plan and Key" sheetId="2" r:id="rId2"/>
    <sheet name="ARLINGTON ROAD" sheetId="3" r:id="rId3"/>
    <sheet name="BLENHEIM PLACE" sheetId="16" r:id="rId4"/>
    <sheet name="CAMBRIDGE ROAD" sheetId="17" r:id="rId5"/>
    <sheet name="CHATSWORTH PLACE" sheetId="18" r:id="rId6"/>
    <sheet name="CLAREMONT ROAD" sheetId="19" r:id="rId7"/>
    <sheet name="TEDDINGTON PARK" sheetId="20" r:id="rId8"/>
    <sheet name="TEDDINGTON PARK ROAD" sheetId="21" r:id="rId9"/>
    <sheet name="WOODVILLE CLOSE" sheetId="22" r:id="rId10"/>
    <sheet name="Summary" sheetId="24" r:id="rId11"/>
    <sheet name="Raw Data User" sheetId="5" state="hidden" r:id="rId12"/>
  </sheets>
  <definedNames>
    <definedName name="_xlnm._FilterDatabase" localSheetId="1" hidden="1">'Site Plan and Key'!$J$7:$K$7</definedName>
    <definedName name="Do_Edit_10">[0]!Do_Edit_10</definedName>
    <definedName name="Do_Edit_11">[0]!Do_Edit_11</definedName>
    <definedName name="Do_Edit_12">[0]!Do_Edit_12</definedName>
    <definedName name="Do_Edit_13">[0]!Do_Edit_13</definedName>
    <definedName name="Do_Edit_2">[0]!Do_Edit_2</definedName>
    <definedName name="Do_Edit_4">[0]!Do_Edit_4</definedName>
    <definedName name="Do_Edit_5">[0]!Do_Edit_5</definedName>
    <definedName name="Do_Edit_6">[0]!Do_Edit_6</definedName>
    <definedName name="Do_Edit_7">[0]!Do_Edit_7</definedName>
    <definedName name="Do_Edit_8">[0]!Do_Edit_8</definedName>
    <definedName name="Do_Edit_9">[0]!Do_Edit_9</definedName>
    <definedName name="Do_Scrolling">[0]!Do_Scrolling</definedName>
    <definedName name="OK_Enter_Next">[0]!OK_Enter_Next</definedName>
    <definedName name="_xlnm.Print_Area" localSheetId="2">'ARLINGTON ROAD'!$A$1:$Y$57</definedName>
    <definedName name="_xlnm.Print_Area" localSheetId="3">'BLENHEIM PLACE'!$A$1:$Y$57</definedName>
    <definedName name="_xlnm.Print_Area" localSheetId="4">'CAMBRIDGE ROAD'!$A$1:$Y$57</definedName>
    <definedName name="_xlnm.Print_Area" localSheetId="5">'CHATSWORTH PLACE'!$A$1:$Y$57</definedName>
    <definedName name="_xlnm.Print_Area" localSheetId="6">'CLAREMONT ROAD'!$A$1:$Y$57</definedName>
    <definedName name="_xlnm.Print_Area" localSheetId="1">'Site Plan and Key'!$A$1:$K$33</definedName>
    <definedName name="_xlnm.Print_Area" localSheetId="7">'TEDDINGTON PARK'!$A$1:$Y$57</definedName>
    <definedName name="_xlnm.Print_Area" localSheetId="8">'TEDDINGTON PARK ROAD'!$A$1:$Y$57</definedName>
    <definedName name="_xlnm.Print_Area" localSheetId="9">'WOODVILLE CLOSE'!$A$1:$Y$57</definedName>
  </definedNames>
  <calcPr calcId="171027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6" l="1"/>
  <c r="N12" i="16" s="1"/>
  <c r="G34" i="2"/>
  <c r="G35" i="2"/>
  <c r="E12" i="17"/>
  <c r="AN62" i="17" s="1"/>
  <c r="AN63" i="17" s="1"/>
  <c r="AE62" i="17"/>
  <c r="AE63" i="17" s="1"/>
  <c r="AF62" i="17"/>
  <c r="AF63" i="17"/>
  <c r="AG62" i="17"/>
  <c r="AG63" i="17"/>
  <c r="AH62" i="17"/>
  <c r="AH63" i="17"/>
  <c r="AI62" i="17"/>
  <c r="AI63" i="17"/>
  <c r="AJ62" i="17"/>
  <c r="AJ63" i="17"/>
  <c r="AK62" i="17"/>
  <c r="AK63" i="17" s="1"/>
  <c r="AL62" i="17"/>
  <c r="AL63" i="17"/>
  <c r="AM62" i="17"/>
  <c r="AM63" i="17" s="1"/>
  <c r="AQ62" i="17"/>
  <c r="AQ63" i="17"/>
  <c r="G36" i="2"/>
  <c r="E12" i="18"/>
  <c r="AI62" i="18" s="1"/>
  <c r="AI63" i="18" s="1"/>
  <c r="AC62" i="18"/>
  <c r="AC63" i="18"/>
  <c r="AD62" i="18"/>
  <c r="AD63" i="18"/>
  <c r="AE62" i="18"/>
  <c r="AE63" i="18"/>
  <c r="AF62" i="18"/>
  <c r="AF63" i="18"/>
  <c r="AG62" i="18"/>
  <c r="AG63" i="18" s="1"/>
  <c r="AH62" i="18"/>
  <c r="AH63" i="18"/>
  <c r="AO62" i="18"/>
  <c r="AO63" i="18"/>
  <c r="AP62" i="18"/>
  <c r="AP63" i="18"/>
  <c r="AQ62" i="18"/>
  <c r="AQ63" i="18"/>
  <c r="G37" i="2"/>
  <c r="Q12" i="19" s="1"/>
  <c r="E12" i="19"/>
  <c r="AE62" i="19" s="1"/>
  <c r="AE63" i="19" s="1"/>
  <c r="AC62" i="19"/>
  <c r="AC63" i="19" s="1"/>
  <c r="AD62" i="19"/>
  <c r="AD63" i="19"/>
  <c r="AO62" i="19"/>
  <c r="AO63" i="19" s="1"/>
  <c r="AP62" i="19"/>
  <c r="AP63" i="19"/>
  <c r="G38" i="2"/>
  <c r="E12" i="20"/>
  <c r="AN62" i="20" s="1"/>
  <c r="AN63" i="20" s="1"/>
  <c r="AE62" i="20"/>
  <c r="AE63" i="20"/>
  <c r="AF62" i="20"/>
  <c r="AF63" i="20"/>
  <c r="AG62" i="20"/>
  <c r="AG63" i="20"/>
  <c r="AH62" i="20"/>
  <c r="AH63" i="20"/>
  <c r="AI62" i="20"/>
  <c r="AI63" i="20"/>
  <c r="AJ62" i="20"/>
  <c r="AJ63" i="20"/>
  <c r="AK62" i="20"/>
  <c r="AK63" i="20" s="1"/>
  <c r="AL62" i="20"/>
  <c r="AL63" i="20"/>
  <c r="AM62" i="20"/>
  <c r="AM63" i="20" s="1"/>
  <c r="AQ62" i="20"/>
  <c r="AQ63" i="20"/>
  <c r="G39" i="2"/>
  <c r="E12" i="21"/>
  <c r="AI62" i="21" s="1"/>
  <c r="AI63" i="21" s="1"/>
  <c r="AC62" i="21"/>
  <c r="AC63" i="21"/>
  <c r="AD62" i="21"/>
  <c r="AD63" i="21"/>
  <c r="AE62" i="21"/>
  <c r="AE63" i="21"/>
  <c r="AF62" i="21"/>
  <c r="AF63" i="21"/>
  <c r="AG62" i="21"/>
  <c r="AG63" i="21" s="1"/>
  <c r="AH62" i="21"/>
  <c r="AH63" i="21"/>
  <c r="AO62" i="21"/>
  <c r="AO63" i="21"/>
  <c r="AP62" i="21"/>
  <c r="AP63" i="21"/>
  <c r="AQ62" i="21"/>
  <c r="AQ63" i="21"/>
  <c r="G40" i="2"/>
  <c r="E12" i="22"/>
  <c r="AE62" i="22" s="1"/>
  <c r="AE63" i="22" s="1"/>
  <c r="AC62" i="22"/>
  <c r="AC63" i="22" s="1"/>
  <c r="AD62" i="22"/>
  <c r="AD63" i="22"/>
  <c r="AO62" i="22"/>
  <c r="AO63" i="22" s="1"/>
  <c r="AP62" i="22"/>
  <c r="AP63" i="22"/>
  <c r="G33" i="2"/>
  <c r="E12" i="3"/>
  <c r="AN62" i="3" s="1"/>
  <c r="AN63" i="3" s="1"/>
  <c r="AE62" i="3"/>
  <c r="AE63" i="3"/>
  <c r="AF62" i="3"/>
  <c r="AF63" i="3"/>
  <c r="AG62" i="3"/>
  <c r="AG63" i="3"/>
  <c r="AH62" i="3"/>
  <c r="AH63" i="3"/>
  <c r="AI62" i="3"/>
  <c r="AI63" i="3"/>
  <c r="AJ62" i="3"/>
  <c r="AJ63" i="3"/>
  <c r="AK62" i="3"/>
  <c r="AK63" i="3" s="1"/>
  <c r="AL62" i="3"/>
  <c r="AL63" i="3"/>
  <c r="AM62" i="3"/>
  <c r="AM63" i="3" s="1"/>
  <c r="AQ62" i="3"/>
  <c r="AQ63" i="3"/>
  <c r="AB62" i="17"/>
  <c r="AB63" i="17"/>
  <c r="AB62" i="18"/>
  <c r="AB63" i="18"/>
  <c r="AB62" i="20"/>
  <c r="AB63" i="20"/>
  <c r="AB62" i="21"/>
  <c r="AB63" i="21"/>
  <c r="AB62" i="22"/>
  <c r="AB63" i="22" s="1"/>
  <c r="AB62" i="3"/>
  <c r="AB63" i="3"/>
  <c r="AC45" i="17"/>
  <c r="AC46" i="17" s="1"/>
  <c r="AD45" i="17"/>
  <c r="AD46" i="17"/>
  <c r="AE45" i="17"/>
  <c r="AE46" i="17" s="1"/>
  <c r="AF45" i="17"/>
  <c r="AF46" i="17"/>
  <c r="AG45" i="17"/>
  <c r="AG46" i="17"/>
  <c r="AH45" i="17"/>
  <c r="AH46" i="17"/>
  <c r="AI45" i="17"/>
  <c r="AI46" i="17"/>
  <c r="AJ45" i="17"/>
  <c r="AJ46" i="17"/>
  <c r="AK45" i="17"/>
  <c r="AK46" i="17"/>
  <c r="AL45" i="17"/>
  <c r="AL46" i="17"/>
  <c r="AM45" i="17"/>
  <c r="AM46" i="17" s="1"/>
  <c r="AN45" i="17"/>
  <c r="AN46" i="17"/>
  <c r="AO45" i="17"/>
  <c r="AO46" i="17" s="1"/>
  <c r="AP45" i="17"/>
  <c r="AP46" i="17"/>
  <c r="AQ45" i="17"/>
  <c r="AQ46" i="17" s="1"/>
  <c r="AR45" i="17"/>
  <c r="AR46" i="17"/>
  <c r="AS45" i="17"/>
  <c r="AS46" i="17"/>
  <c r="AT45" i="17"/>
  <c r="AT46" i="17"/>
  <c r="AU45" i="17"/>
  <c r="AU46" i="17"/>
  <c r="AV45" i="17"/>
  <c r="AV46" i="17"/>
  <c r="AW45" i="17"/>
  <c r="AW46" i="17"/>
  <c r="AX45" i="17"/>
  <c r="AX46" i="17"/>
  <c r="AC45" i="18"/>
  <c r="AC46" i="18" s="1"/>
  <c r="AD45" i="18"/>
  <c r="AD46" i="18"/>
  <c r="AK45" i="18"/>
  <c r="AK46" i="18"/>
  <c r="AL45" i="18"/>
  <c r="AL46" i="18"/>
  <c r="AM45" i="18"/>
  <c r="AM46" i="18"/>
  <c r="AN45" i="18"/>
  <c r="AN46" i="18"/>
  <c r="AO45" i="18"/>
  <c r="AO46" i="18" s="1"/>
  <c r="AP45" i="18"/>
  <c r="AP46" i="18"/>
  <c r="AW45" i="18"/>
  <c r="AW46" i="18"/>
  <c r="AX45" i="18"/>
  <c r="AX46" i="18"/>
  <c r="AE45" i="19"/>
  <c r="AE46" i="19" s="1"/>
  <c r="AF45" i="19"/>
  <c r="AF46" i="19"/>
  <c r="AQ45" i="19"/>
  <c r="AQ46" i="19" s="1"/>
  <c r="AR45" i="19"/>
  <c r="AR46" i="19"/>
  <c r="AC45" i="20"/>
  <c r="AC46" i="20"/>
  <c r="AD45" i="20"/>
  <c r="AD46" i="20"/>
  <c r="AE45" i="20"/>
  <c r="AE46" i="20"/>
  <c r="AF45" i="20"/>
  <c r="AF46" i="20"/>
  <c r="AG45" i="20"/>
  <c r="AG46" i="20" s="1"/>
  <c r="AH45" i="20"/>
  <c r="AH46" i="20"/>
  <c r="AI45" i="20"/>
  <c r="AI46" i="20" s="1"/>
  <c r="AJ45" i="20"/>
  <c r="AJ46" i="20" s="1"/>
  <c r="AK45" i="20"/>
  <c r="AK46" i="20" s="1"/>
  <c r="AL45" i="20"/>
  <c r="AL46" i="20"/>
  <c r="AM45" i="20"/>
  <c r="AM46" i="20"/>
  <c r="AN45" i="20"/>
  <c r="AN46" i="20"/>
  <c r="AO45" i="20"/>
  <c r="AO46" i="20"/>
  <c r="AP45" i="20"/>
  <c r="AP46" i="20"/>
  <c r="AQ45" i="20"/>
  <c r="AQ46" i="20"/>
  <c r="AR45" i="20"/>
  <c r="AR46" i="20"/>
  <c r="AS45" i="20"/>
  <c r="AS46" i="20" s="1"/>
  <c r="AT45" i="20"/>
  <c r="AT46" i="20"/>
  <c r="AU45" i="20"/>
  <c r="AU46" i="20" s="1"/>
  <c r="AV45" i="20"/>
  <c r="AV46" i="20" s="1"/>
  <c r="AW45" i="20"/>
  <c r="AW46" i="20" s="1"/>
  <c r="AX45" i="20"/>
  <c r="AX46" i="20"/>
  <c r="AE45" i="21"/>
  <c r="AE46" i="21"/>
  <c r="AF45" i="21"/>
  <c r="AF46" i="21"/>
  <c r="AG45" i="21"/>
  <c r="AG46" i="21" s="1"/>
  <c r="AH45" i="21"/>
  <c r="AH46" i="21"/>
  <c r="AI45" i="21"/>
  <c r="AI46" i="21" s="1"/>
  <c r="AJ45" i="21"/>
  <c r="AJ46" i="21"/>
  <c r="AQ45" i="21"/>
  <c r="AQ46" i="21"/>
  <c r="AR45" i="21"/>
  <c r="AR46" i="21"/>
  <c r="AS45" i="21"/>
  <c r="AS46" i="21"/>
  <c r="AT45" i="21"/>
  <c r="AT46" i="21"/>
  <c r="AU45" i="21"/>
  <c r="AU46" i="21" s="1"/>
  <c r="AV45" i="21"/>
  <c r="AV46" i="21"/>
  <c r="AK45" i="22"/>
  <c r="AK46" i="22" s="1"/>
  <c r="AL45" i="22"/>
  <c r="AL46" i="22"/>
  <c r="AW45" i="22"/>
  <c r="AW46" i="22" s="1"/>
  <c r="AX45" i="22"/>
  <c r="AX46" i="22"/>
  <c r="AC45" i="3"/>
  <c r="AC46" i="3"/>
  <c r="AD45" i="3"/>
  <c r="AD46" i="3"/>
  <c r="AE45" i="3"/>
  <c r="AE46" i="3" s="1"/>
  <c r="AF45" i="3"/>
  <c r="AF46" i="3"/>
  <c r="AG45" i="3"/>
  <c r="AG46" i="3"/>
  <c r="AH45" i="3"/>
  <c r="AH46" i="3"/>
  <c r="AI45" i="3"/>
  <c r="AI46" i="3"/>
  <c r="AJ45" i="3"/>
  <c r="AJ46" i="3"/>
  <c r="AK45" i="3"/>
  <c r="AK46" i="3"/>
  <c r="AL45" i="3"/>
  <c r="AL46" i="3"/>
  <c r="AM45" i="3"/>
  <c r="AM46" i="3" s="1"/>
  <c r="AN45" i="3"/>
  <c r="AN46" i="3"/>
  <c r="AO45" i="3"/>
  <c r="AO46" i="3"/>
  <c r="AP45" i="3"/>
  <c r="AP46" i="3"/>
  <c r="AQ45" i="3"/>
  <c r="AQ46" i="3"/>
  <c r="AR45" i="3"/>
  <c r="AR46" i="3"/>
  <c r="AS45" i="3"/>
  <c r="AS46" i="3"/>
  <c r="AT45" i="3"/>
  <c r="AT46" i="3"/>
  <c r="AU45" i="3"/>
  <c r="AU46" i="3"/>
  <c r="AV45" i="3"/>
  <c r="AV46" i="3"/>
  <c r="AW45" i="3"/>
  <c r="AW46" i="3"/>
  <c r="AX45" i="3"/>
  <c r="AX46" i="3"/>
  <c r="AB45" i="17"/>
  <c r="AB46" i="17" s="1"/>
  <c r="AB45" i="18"/>
  <c r="AB46" i="18"/>
  <c r="AB45" i="20"/>
  <c r="AB46" i="20"/>
  <c r="AB45" i="3"/>
  <c r="AB46" i="3"/>
  <c r="Q12" i="17"/>
  <c r="P12" i="17"/>
  <c r="O12" i="17"/>
  <c r="N12" i="17"/>
  <c r="D12" i="17"/>
  <c r="C12" i="17"/>
  <c r="B12" i="17"/>
  <c r="Q12" i="18"/>
  <c r="P12" i="18"/>
  <c r="O12" i="18"/>
  <c r="N12" i="18"/>
  <c r="D12" i="18"/>
  <c r="C12" i="18"/>
  <c r="B12" i="18"/>
  <c r="P12" i="19"/>
  <c r="O12" i="19"/>
  <c r="N12" i="19"/>
  <c r="D12" i="19"/>
  <c r="C12" i="19"/>
  <c r="B12" i="19"/>
  <c r="Q12" i="20"/>
  <c r="P12" i="20"/>
  <c r="O12" i="20"/>
  <c r="N12" i="20"/>
  <c r="D12" i="20"/>
  <c r="C12" i="20"/>
  <c r="B12" i="20"/>
  <c r="Q12" i="21"/>
  <c r="P12" i="21"/>
  <c r="O12" i="21"/>
  <c r="N12" i="21"/>
  <c r="D12" i="21"/>
  <c r="C12" i="21"/>
  <c r="B12" i="21"/>
  <c r="Q12" i="22"/>
  <c r="P12" i="22"/>
  <c r="O12" i="22"/>
  <c r="N12" i="22"/>
  <c r="D12" i="22"/>
  <c r="C12" i="22"/>
  <c r="B12" i="22"/>
  <c r="Q12" i="3"/>
  <c r="P12" i="3"/>
  <c r="O12" i="3"/>
  <c r="N12" i="3"/>
  <c r="D12" i="3"/>
  <c r="C12" i="3"/>
  <c r="B12" i="3"/>
  <c r="O8" i="16"/>
  <c r="X3" i="16"/>
  <c r="L3" i="16"/>
  <c r="X2" i="16"/>
  <c r="L2" i="16"/>
  <c r="B26" i="5"/>
  <c r="C26" i="5"/>
  <c r="D26" i="5"/>
  <c r="E26" i="5"/>
  <c r="F26" i="5"/>
  <c r="G26" i="5"/>
  <c r="H26" i="5"/>
  <c r="I26" i="5"/>
  <c r="I25" i="5"/>
  <c r="I24" i="5"/>
  <c r="I23" i="5"/>
  <c r="I22" i="5"/>
  <c r="I21" i="5"/>
  <c r="I20" i="5"/>
  <c r="I19" i="5"/>
  <c r="I18" i="5"/>
  <c r="B11" i="5"/>
  <c r="I4" i="5"/>
  <c r="I5" i="5"/>
  <c r="I6" i="5"/>
  <c r="I7" i="5"/>
  <c r="I8" i="5"/>
  <c r="I9" i="5"/>
  <c r="I10" i="5"/>
  <c r="C11" i="5"/>
  <c r="D11" i="5"/>
  <c r="E11" i="5"/>
  <c r="G11" i="5"/>
  <c r="H11" i="5"/>
  <c r="F11" i="5"/>
  <c r="I11" i="5"/>
  <c r="I3" i="5"/>
  <c r="I4" i="2"/>
  <c r="I3" i="2"/>
  <c r="AU45" i="22" l="1"/>
  <c r="AU46" i="22" s="1"/>
  <c r="AT45" i="22"/>
  <c r="AT46" i="22" s="1"/>
  <c r="AJ45" i="22"/>
  <c r="AJ46" i="22" s="1"/>
  <c r="AV45" i="18"/>
  <c r="AV46" i="18" s="1"/>
  <c r="AN62" i="18"/>
  <c r="AN63" i="18" s="1"/>
  <c r="AI62" i="19"/>
  <c r="AI63" i="19" s="1"/>
  <c r="AB45" i="22"/>
  <c r="AB46" i="22" s="1"/>
  <c r="AP45" i="22"/>
  <c r="AP46" i="22" s="1"/>
  <c r="AD45" i="22"/>
  <c r="AD46" i="22" s="1"/>
  <c r="AN45" i="21"/>
  <c r="AN46" i="21" s="1"/>
  <c r="AV45" i="19"/>
  <c r="AV46" i="19" s="1"/>
  <c r="AJ45" i="19"/>
  <c r="AJ46" i="19" s="1"/>
  <c r="AT45" i="18"/>
  <c r="AT46" i="18" s="1"/>
  <c r="AH45" i="18"/>
  <c r="AH46" i="18" s="1"/>
  <c r="AP62" i="3"/>
  <c r="AP63" i="3" s="1"/>
  <c r="AD62" i="3"/>
  <c r="AD63" i="3" s="1"/>
  <c r="AH62" i="22"/>
  <c r="AH63" i="22" s="1"/>
  <c r="AL62" i="21"/>
  <c r="AL63" i="21" s="1"/>
  <c r="AP62" i="20"/>
  <c r="AP63" i="20" s="1"/>
  <c r="AD62" i="20"/>
  <c r="AD63" i="20" s="1"/>
  <c r="AH62" i="19"/>
  <c r="AH63" i="19" s="1"/>
  <c r="AL62" i="18"/>
  <c r="AL63" i="18" s="1"/>
  <c r="AP62" i="17"/>
  <c r="AP63" i="17" s="1"/>
  <c r="AD62" i="17"/>
  <c r="AD63" i="17" s="1"/>
  <c r="AP45" i="19"/>
  <c r="AP46" i="19" s="1"/>
  <c r="AN62" i="19"/>
  <c r="AN63" i="19" s="1"/>
  <c r="AL45" i="19"/>
  <c r="AL46" i="19" s="1"/>
  <c r="AJ45" i="18"/>
  <c r="AJ46" i="18" s="1"/>
  <c r="AO45" i="21"/>
  <c r="AO46" i="21" s="1"/>
  <c r="AI45" i="18"/>
  <c r="AI46" i="18" s="1"/>
  <c r="AM62" i="21"/>
  <c r="AM63" i="21" s="1"/>
  <c r="AH45" i="22"/>
  <c r="AH46" i="22" s="1"/>
  <c r="AB62" i="19"/>
  <c r="AB63" i="19" s="1"/>
  <c r="AG45" i="22"/>
  <c r="AG46" i="22" s="1"/>
  <c r="AM45" i="19"/>
  <c r="AM46" i="19" s="1"/>
  <c r="AK62" i="19"/>
  <c r="AK63" i="19" s="1"/>
  <c r="AD45" i="21"/>
  <c r="AD46" i="21" s="1"/>
  <c r="AE45" i="22"/>
  <c r="AE46" i="22" s="1"/>
  <c r="AI62" i="22"/>
  <c r="AI63" i="22" s="1"/>
  <c r="AB45" i="21"/>
  <c r="AB46" i="21" s="1"/>
  <c r="AO45" i="22"/>
  <c r="AO46" i="22" s="1"/>
  <c r="AC45" i="22"/>
  <c r="AC46" i="22" s="1"/>
  <c r="AM45" i="21"/>
  <c r="AM46" i="21" s="1"/>
  <c r="AU45" i="19"/>
  <c r="AU46" i="19" s="1"/>
  <c r="AI45" i="19"/>
  <c r="AI46" i="19" s="1"/>
  <c r="AS45" i="18"/>
  <c r="AS46" i="18" s="1"/>
  <c r="AG45" i="18"/>
  <c r="AG46" i="18" s="1"/>
  <c r="AO62" i="3"/>
  <c r="AO63" i="3" s="1"/>
  <c r="AC62" i="3"/>
  <c r="AC63" i="3" s="1"/>
  <c r="AG62" i="22"/>
  <c r="AG63" i="22" s="1"/>
  <c r="AK62" i="21"/>
  <c r="AK63" i="21" s="1"/>
  <c r="AO62" i="20"/>
  <c r="AO63" i="20" s="1"/>
  <c r="AC62" i="20"/>
  <c r="AC63" i="20" s="1"/>
  <c r="AG62" i="19"/>
  <c r="AG63" i="19" s="1"/>
  <c r="AK62" i="18"/>
  <c r="AK63" i="18" s="1"/>
  <c r="AO62" i="17"/>
  <c r="AO63" i="17" s="1"/>
  <c r="AC62" i="17"/>
  <c r="AC63" i="17" s="1"/>
  <c r="AR45" i="22"/>
  <c r="AR46" i="22" s="1"/>
  <c r="AJ62" i="22"/>
  <c r="AJ63" i="22" s="1"/>
  <c r="AV45" i="22"/>
  <c r="AV46" i="22" s="1"/>
  <c r="AN62" i="22"/>
  <c r="AN63" i="22" s="1"/>
  <c r="AC45" i="19"/>
  <c r="AC46" i="19" s="1"/>
  <c r="AM62" i="19"/>
  <c r="AM63" i="19" s="1"/>
  <c r="AL62" i="22"/>
  <c r="AL63" i="22" s="1"/>
  <c r="AL62" i="19"/>
  <c r="AL63" i="19" s="1"/>
  <c r="AS45" i="22"/>
  <c r="AS46" i="22" s="1"/>
  <c r="AK62" i="22"/>
  <c r="AK63" i="22" s="1"/>
  <c r="AP45" i="21"/>
  <c r="AP46" i="21" s="1"/>
  <c r="AQ45" i="22"/>
  <c r="AQ46" i="22" s="1"/>
  <c r="AK45" i="19"/>
  <c r="AK46" i="19" s="1"/>
  <c r="AN45" i="22"/>
  <c r="AN46" i="22" s="1"/>
  <c r="AX45" i="21"/>
  <c r="AX46" i="21" s="1"/>
  <c r="AL45" i="21"/>
  <c r="AL46" i="21" s="1"/>
  <c r="AT45" i="19"/>
  <c r="AT46" i="19" s="1"/>
  <c r="AH45" i="19"/>
  <c r="AH46" i="19" s="1"/>
  <c r="AR45" i="18"/>
  <c r="AR46" i="18" s="1"/>
  <c r="AF45" i="18"/>
  <c r="AF46" i="18" s="1"/>
  <c r="AF62" i="22"/>
  <c r="AF63" i="22" s="1"/>
  <c r="AJ62" i="21"/>
  <c r="AJ63" i="21" s="1"/>
  <c r="AF62" i="19"/>
  <c r="AF63" i="19" s="1"/>
  <c r="AJ62" i="18"/>
  <c r="AJ63" i="18" s="1"/>
  <c r="AD45" i="19"/>
  <c r="AD46" i="19" s="1"/>
  <c r="AF45" i="22"/>
  <c r="AF46" i="22" s="1"/>
  <c r="AM62" i="18"/>
  <c r="AM63" i="18" s="1"/>
  <c r="AI45" i="22"/>
  <c r="AI46" i="22" s="1"/>
  <c r="AO45" i="19"/>
  <c r="AO46" i="19" s="1"/>
  <c r="AM62" i="22"/>
  <c r="AM63" i="22" s="1"/>
  <c r="AN45" i="19"/>
  <c r="AN46" i="19" s="1"/>
  <c r="AX45" i="19"/>
  <c r="AX46" i="19" s="1"/>
  <c r="AN62" i="21"/>
  <c r="AN63" i="21" s="1"/>
  <c r="AJ62" i="19"/>
  <c r="AJ63" i="19" s="1"/>
  <c r="AC45" i="21"/>
  <c r="AC46" i="21" s="1"/>
  <c r="AW45" i="19"/>
  <c r="AW46" i="19" s="1"/>
  <c r="AU45" i="18"/>
  <c r="AU46" i="18" s="1"/>
  <c r="AB45" i="19"/>
  <c r="AB46" i="19" s="1"/>
  <c r="AM45" i="22"/>
  <c r="AM46" i="22" s="1"/>
  <c r="AW45" i="21"/>
  <c r="AW46" i="21" s="1"/>
  <c r="AK45" i="21"/>
  <c r="AK46" i="21" s="1"/>
  <c r="AS45" i="19"/>
  <c r="AS46" i="19" s="1"/>
  <c r="AG45" i="19"/>
  <c r="AG46" i="19" s="1"/>
  <c r="AQ45" i="18"/>
  <c r="AQ46" i="18" s="1"/>
  <c r="AE45" i="18"/>
  <c r="AE46" i="18" s="1"/>
  <c r="AQ62" i="22"/>
  <c r="AQ63" i="22" s="1"/>
  <c r="AQ62" i="19"/>
  <c r="AQ63" i="19" s="1"/>
  <c r="B12" i="16"/>
  <c r="O12" i="16"/>
  <c r="E12" i="16"/>
  <c r="C12" i="16"/>
  <c r="P12" i="16"/>
  <c r="D12" i="16"/>
  <c r="Q12" i="16"/>
  <c r="AF62" i="16" l="1"/>
  <c r="AF63" i="16" s="1"/>
  <c r="AH62" i="16"/>
  <c r="AH63" i="16" s="1"/>
  <c r="AJ62" i="16"/>
  <c r="AJ63" i="16" s="1"/>
  <c r="AL62" i="16"/>
  <c r="AL63" i="16" s="1"/>
  <c r="AN62" i="16"/>
  <c r="AN63" i="16" s="1"/>
  <c r="AP62" i="16"/>
  <c r="AP63" i="16" s="1"/>
  <c r="AB62" i="16"/>
  <c r="AB63" i="16" s="1"/>
  <c r="AC45" i="16"/>
  <c r="AC46" i="16" s="1"/>
  <c r="AE45" i="16"/>
  <c r="AE46" i="16" s="1"/>
  <c r="AG45" i="16"/>
  <c r="AG46" i="16" s="1"/>
  <c r="AI45" i="16"/>
  <c r="AI46" i="16" s="1"/>
  <c r="AK45" i="16"/>
  <c r="AK46" i="16" s="1"/>
  <c r="AM45" i="16"/>
  <c r="AM46" i="16" s="1"/>
  <c r="AO45" i="16"/>
  <c r="AO46" i="16" s="1"/>
  <c r="AQ45" i="16"/>
  <c r="AQ46" i="16" s="1"/>
  <c r="AS45" i="16"/>
  <c r="AS46" i="16" s="1"/>
  <c r="AU45" i="16"/>
  <c r="AU46" i="16" s="1"/>
  <c r="AW45" i="16"/>
  <c r="AW46" i="16" s="1"/>
  <c r="AB45" i="16"/>
  <c r="AB46" i="16" s="1"/>
  <c r="AD62" i="16"/>
  <c r="AD63" i="16" s="1"/>
  <c r="AC62" i="16"/>
  <c r="AC63" i="16" s="1"/>
  <c r="AE62" i="16"/>
  <c r="AE63" i="16" s="1"/>
  <c r="AG62" i="16"/>
  <c r="AG63" i="16" s="1"/>
  <c r="AI62" i="16"/>
  <c r="AI63" i="16" s="1"/>
  <c r="AK62" i="16"/>
  <c r="AK63" i="16" s="1"/>
  <c r="AM62" i="16"/>
  <c r="AM63" i="16" s="1"/>
  <c r="AO62" i="16"/>
  <c r="AO63" i="16" s="1"/>
  <c r="AQ62" i="16"/>
  <c r="AQ63" i="16" s="1"/>
  <c r="AD45" i="16"/>
  <c r="AD46" i="16" s="1"/>
  <c r="AF45" i="16"/>
  <c r="AF46" i="16" s="1"/>
  <c r="AH45" i="16"/>
  <c r="AH46" i="16" s="1"/>
  <c r="AJ45" i="16"/>
  <c r="AJ46" i="16" s="1"/>
  <c r="AL45" i="16"/>
  <c r="AL46" i="16" s="1"/>
  <c r="AN45" i="16"/>
  <c r="AN46" i="16" s="1"/>
  <c r="AP45" i="16"/>
  <c r="AP46" i="16" s="1"/>
  <c r="AR45" i="16"/>
  <c r="AR46" i="16" s="1"/>
  <c r="AT45" i="16"/>
  <c r="AT46" i="16" s="1"/>
  <c r="AV45" i="16"/>
  <c r="AV46" i="16" s="1"/>
  <c r="AX45" i="16"/>
  <c r="AX46" i="16" s="1"/>
</calcChain>
</file>

<file path=xl/sharedStrings.xml><?xml version="1.0" encoding="utf-8"?>
<sst xmlns="http://schemas.openxmlformats.org/spreadsheetml/2006/main" count="768" uniqueCount="103">
  <si>
    <t>Client:</t>
  </si>
  <si>
    <t>LB of Richmond</t>
  </si>
  <si>
    <t>Project:</t>
  </si>
  <si>
    <t>Survey Date:</t>
  </si>
  <si>
    <t>Survey Period:</t>
  </si>
  <si>
    <t>Method:</t>
  </si>
  <si>
    <t>Parking by Duration of Stay</t>
  </si>
  <si>
    <t>Incidents / Observations:</t>
  </si>
  <si>
    <t>Disabled</t>
  </si>
  <si>
    <t>Unristricted</t>
  </si>
  <si>
    <t>Perpendicular Parking</t>
  </si>
  <si>
    <t>Grand Total</t>
  </si>
  <si>
    <t>Estimated no. of available parking spaces</t>
  </si>
  <si>
    <t>Restrictions:</t>
  </si>
  <si>
    <t>Disabled - Blue Badge holders only</t>
  </si>
  <si>
    <t>Perpendicular Parking - marked parking bays perpendicular to footway</t>
  </si>
  <si>
    <t>Unrestricted - parking at any time</t>
  </si>
  <si>
    <t>Time</t>
  </si>
  <si>
    <t>User</t>
  </si>
  <si>
    <t>COMMUTER</t>
  </si>
  <si>
    <t>DISABLED</t>
  </si>
  <si>
    <t>ILLEGAL</t>
  </si>
  <si>
    <t>LONG STAY</t>
  </si>
  <si>
    <t>RESIDENT</t>
  </si>
  <si>
    <t>SHORT STAY</t>
  </si>
  <si>
    <t>Total Users</t>
  </si>
  <si>
    <t>CAPACITY</t>
  </si>
  <si>
    <t>ARLINGTON ROAD</t>
  </si>
  <si>
    <t>BLENHEIM PLACE</t>
  </si>
  <si>
    <t>CAMBRIDGE ROAD</t>
  </si>
  <si>
    <t>CHATSWORTH PLACE</t>
  </si>
  <si>
    <t>CLAREMONT ROAD</t>
  </si>
  <si>
    <t>TEDDINGTON PARK</t>
  </si>
  <si>
    <t>TEDDINGTON PARK ROAD</t>
  </si>
  <si>
    <t>WOODVILLE CLOSE</t>
  </si>
  <si>
    <t>Location:</t>
  </si>
  <si>
    <t>ARLINGTON ROAD - COMMUTER</t>
  </si>
  <si>
    <t>ARLINGTON ROAD - ILLEGAL</t>
  </si>
  <si>
    <t>ARLINGTON ROAD - LONG STAY</t>
  </si>
  <si>
    <t>ARLINGTON ROAD - RESIDENT</t>
  </si>
  <si>
    <t>ARLINGTON ROAD - SHORT STAY</t>
  </si>
  <si>
    <t>BLENHEIM PLACE - ILLEGAL</t>
  </si>
  <si>
    <t>BLENHEIM PLACE - SHORT STAY</t>
  </si>
  <si>
    <t>CAMBRIDGE ROAD - COMMUTER</t>
  </si>
  <si>
    <t>CAMBRIDGE ROAD - ILLEGAL</t>
  </si>
  <si>
    <t>CAMBRIDGE ROAD - LONG STAY</t>
  </si>
  <si>
    <t>CAMBRIDGE ROAD - RESIDENT</t>
  </si>
  <si>
    <t>CAMBRIDGE ROAD - SHORT STAY</t>
  </si>
  <si>
    <t>CHATSWORTH PLACE - COMMUTER</t>
  </si>
  <si>
    <t>CHATSWORTH PLACE - ILLEGAL</t>
  </si>
  <si>
    <t>CHATSWORTH PLACE - LONG STAY</t>
  </si>
  <si>
    <t>CHATSWORTH PLACE - RESIDENT</t>
  </si>
  <si>
    <t>CHATSWORTH PLACE - SHORT STAY</t>
  </si>
  <si>
    <t>CLAREMONT ROAD - COMMUTER</t>
  </si>
  <si>
    <t>CLAREMONT ROAD - DISABLED</t>
  </si>
  <si>
    <t>CLAREMONT ROAD - ILLEGAL</t>
  </si>
  <si>
    <t>CLAREMONT ROAD - LONG STAY</t>
  </si>
  <si>
    <t>CLAREMONT ROAD - RESIDENT</t>
  </si>
  <si>
    <t>CLAREMONT ROAD - SHORT STAY</t>
  </si>
  <si>
    <t>TEDDINGTON PARK - COMMUTER</t>
  </si>
  <si>
    <t>TEDDINGTON PARK - ILLEGAL</t>
  </si>
  <si>
    <t>TEDDINGTON PARK - LONG STAY</t>
  </si>
  <si>
    <t>TEDDINGTON PARK - RESIDENT</t>
  </si>
  <si>
    <t>TEDDINGTON PARK - SHORT STAY</t>
  </si>
  <si>
    <t>TEDDINGTON PARK ROAD - COMMUTER</t>
  </si>
  <si>
    <t>TEDDINGTON PARK ROAD - ILLEGAL</t>
  </si>
  <si>
    <t>TEDDINGTON PARK ROAD - LONG STAY</t>
  </si>
  <si>
    <t>TEDDINGTON PARK ROAD - RESIDENT</t>
  </si>
  <si>
    <t>TEDDINGTON PARK ROAD - SHORT STAY</t>
  </si>
  <si>
    <t>WOODVILLE CLOSE - COMMUTER</t>
  </si>
  <si>
    <t>WOODVILLE CLOSE - ILLEGAL</t>
  </si>
  <si>
    <t>WOODVILLE CLOSE - RESIDENT</t>
  </si>
  <si>
    <t>WOODVILLE CLOSE - SHORT STAY</t>
  </si>
  <si>
    <t>ROAD / USER</t>
  </si>
  <si>
    <t>TIME</t>
  </si>
  <si>
    <t>DAY 1</t>
  </si>
  <si>
    <t>DAY 2</t>
  </si>
  <si>
    <t>ROAD</t>
  </si>
  <si>
    <t>OTHER</t>
  </si>
  <si>
    <t>ARLINGTON ROAD - OTHER</t>
  </si>
  <si>
    <t>BLENHEIM PLACE - RESIDENT</t>
  </si>
  <si>
    <t>TEDDINGTON PARK ROAD - OTHER</t>
  </si>
  <si>
    <t>05:00 - 20:00</t>
  </si>
  <si>
    <t>Car Club</t>
  </si>
  <si>
    <t>3518-LON Teddington CPZ T1</t>
  </si>
  <si>
    <t>FREE CAPACITY</t>
  </si>
  <si>
    <t>05/12/2017 &amp; 09/12/2017</t>
  </si>
  <si>
    <t>ARLINGTON ROAD - DISABLED</t>
  </si>
  <si>
    <t>BLENHEIM PLACE - COMMUTER</t>
  </si>
  <si>
    <t>BLENHEIM PLACE - DISABLED</t>
  </si>
  <si>
    <t>BLENHEIM PLACE - LONG STAY</t>
  </si>
  <si>
    <t>BLENHEIM PLACE - OTHER</t>
  </si>
  <si>
    <t>CAMBRIDGE ROAD - DISABLED</t>
  </si>
  <si>
    <t>CAMBRIDGE ROAD - OTHER</t>
  </si>
  <si>
    <t>CHATSWORTH PLACE - DISABLED</t>
  </si>
  <si>
    <t>CHATSWORTH PLACE - OTHER</t>
  </si>
  <si>
    <t>CLAREMONT ROAD - OTHER</t>
  </si>
  <si>
    <t>TEDDINGTON PARK - DISABLED</t>
  </si>
  <si>
    <t>TEDDINGTON PARK - OTHER</t>
  </si>
  <si>
    <t>TEDDINGTON PARK ROAD - DISABLED</t>
  </si>
  <si>
    <t>WOODVILLE CLOSE - DISABLED</t>
  </si>
  <si>
    <t>WOODVILLE CLOSE - LONG STAY</t>
  </si>
  <si>
    <t>WOODVILLE CLOSE -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</si>
</sst>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d\ dd\ mmmm\ yyyy"/>
    <numFmt numFmtId="165" formatCode="[$-809]dd\ mmmm\ yy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41B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165" fontId="0" fillId="0" borderId="0"/>
    <xf numFmtId="165" fontId="6" fillId="0" borderId="0"/>
    <xf numFmtId="165" fontId="3" fillId="0" borderId="0"/>
    <xf numFmtId="0" fontId="1" fillId="0" borderId="0"/>
    <xf numFmtId="0" fontId="6" fillId="0" borderId="0"/>
  </cellStyleXfs>
  <cellXfs count="140">
    <xf numFmtId="165" fontId="0" fillId="0" borderId="0" xfId="0"/>
    <xf numFmtId="165" fontId="0" fillId="2" borderId="0" xfId="0" applyFill="1" applyAlignment="1"/>
    <xf numFmtId="165" fontId="6" fillId="3" borderId="0" xfId="1" applyFill="1"/>
    <xf numFmtId="165" fontId="7" fillId="4" borderId="0" xfId="1" applyFont="1" applyFill="1"/>
    <xf numFmtId="165" fontId="8" fillId="4" borderId="0" xfId="1" applyFont="1" applyFill="1" applyAlignment="1">
      <alignment horizontal="left" vertical="center"/>
    </xf>
    <xf numFmtId="164" fontId="8" fillId="3" borderId="0" xfId="1" applyNumberFormat="1" applyFont="1" applyFill="1" applyAlignment="1" applyProtection="1">
      <alignment horizontal="left" vertical="center" shrinkToFit="1"/>
      <protection locked="0"/>
    </xf>
    <xf numFmtId="165" fontId="7" fillId="4" borderId="0" xfId="1" applyFont="1" applyFill="1" applyAlignment="1">
      <alignment horizontal="left"/>
    </xf>
    <xf numFmtId="165" fontId="8" fillId="4" borderId="1" xfId="1" applyFont="1" applyFill="1" applyBorder="1" applyAlignment="1">
      <alignment horizontal="left" vertical="center"/>
    </xf>
    <xf numFmtId="164" fontId="9" fillId="3" borderId="2" xfId="1" applyNumberFormat="1" applyFont="1" applyFill="1" applyBorder="1" applyAlignment="1" applyProtection="1">
      <alignment horizontal="left" vertical="center" shrinkToFit="1"/>
      <protection locked="0"/>
    </xf>
    <xf numFmtId="165" fontId="9" fillId="4" borderId="0" xfId="1" applyFont="1" applyFill="1"/>
    <xf numFmtId="165" fontId="9" fillId="4" borderId="0" xfId="1" applyFont="1" applyFill="1" applyAlignment="1" applyProtection="1">
      <alignment horizontal="center"/>
      <protection locked="0"/>
    </xf>
    <xf numFmtId="165" fontId="0" fillId="5" borderId="0" xfId="0" applyFill="1" applyAlignment="1"/>
    <xf numFmtId="165" fontId="6" fillId="0" borderId="0" xfId="1" applyAlignment="1">
      <alignment wrapText="1"/>
    </xf>
    <xf numFmtId="165" fontId="6" fillId="0" borderId="7" xfId="1" applyBorder="1" applyAlignment="1">
      <alignment wrapText="1"/>
    </xf>
    <xf numFmtId="165" fontId="6" fillId="0" borderId="0" xfId="1" applyAlignment="1"/>
    <xf numFmtId="165" fontId="12" fillId="0" borderId="0" xfId="1" applyFont="1" applyBorder="1" applyAlignment="1">
      <alignment horizontal="center" vertical="center"/>
    </xf>
    <xf numFmtId="165" fontId="13" fillId="0" borderId="0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 vertical="center" wrapText="1"/>
    </xf>
    <xf numFmtId="165" fontId="11" fillId="0" borderId="0" xfId="1" applyFont="1" applyAlignment="1">
      <alignment wrapText="1"/>
    </xf>
    <xf numFmtId="165" fontId="11" fillId="0" borderId="8" xfId="1" applyFont="1" applyBorder="1" applyAlignment="1">
      <alignment horizontal="center" vertical="center" wrapText="1"/>
    </xf>
    <xf numFmtId="165" fontId="6" fillId="0" borderId="8" xfId="1" applyBorder="1" applyAlignment="1">
      <alignment vertical="center" wrapText="1"/>
    </xf>
    <xf numFmtId="165" fontId="14" fillId="0" borderId="0" xfId="1" applyFont="1" applyAlignment="1">
      <alignment wrapText="1"/>
    </xf>
    <xf numFmtId="165" fontId="11" fillId="0" borderId="0" xfId="1" applyFont="1" applyAlignment="1">
      <alignment horizontal="right"/>
    </xf>
    <xf numFmtId="165" fontId="11" fillId="0" borderId="0" xfId="2" applyFont="1" applyAlignment="1">
      <alignment wrapText="1"/>
    </xf>
    <xf numFmtId="165" fontId="12" fillId="0" borderId="0" xfId="1" applyFont="1"/>
    <xf numFmtId="165" fontId="12" fillId="0" borderId="0" xfId="1" applyFont="1" applyAlignment="1">
      <alignment horizontal="center"/>
    </xf>
    <xf numFmtId="165" fontId="14" fillId="0" borderId="0" xfId="1" applyFont="1" applyAlignment="1"/>
    <xf numFmtId="165" fontId="3" fillId="0" borderId="0" xfId="2"/>
    <xf numFmtId="165" fontId="4" fillId="0" borderId="0" xfId="2" applyFont="1"/>
    <xf numFmtId="165" fontId="15" fillId="0" borderId="0" xfId="2" applyFont="1"/>
    <xf numFmtId="165" fontId="5" fillId="0" borderId="0" xfId="2" applyFont="1" applyBorder="1" applyAlignment="1"/>
    <xf numFmtId="165" fontId="3" fillId="0" borderId="0" xfId="2" applyFont="1" applyBorder="1" applyAlignment="1"/>
    <xf numFmtId="165" fontId="3" fillId="0" borderId="7" xfId="2" applyFont="1" applyBorder="1" applyAlignment="1"/>
    <xf numFmtId="165" fontId="3" fillId="0" borderId="0" xfId="2" applyAlignment="1">
      <alignment wrapText="1"/>
    </xf>
    <xf numFmtId="165" fontId="17" fillId="0" borderId="11" xfId="2" applyFont="1" applyBorder="1" applyAlignment="1">
      <alignment horizontal="center" wrapText="1"/>
    </xf>
    <xf numFmtId="165" fontId="18" fillId="0" borderId="12" xfId="2" applyFont="1" applyBorder="1" applyAlignment="1">
      <alignment horizontal="center" wrapText="1"/>
    </xf>
    <xf numFmtId="165" fontId="19" fillId="0" borderId="11" xfId="2" applyFont="1" applyBorder="1" applyAlignment="1">
      <alignment horizontal="center" wrapText="1"/>
    </xf>
    <xf numFmtId="165" fontId="4" fillId="0" borderId="0" xfId="2" applyFont="1" applyAlignment="1">
      <alignment wrapText="1"/>
    </xf>
    <xf numFmtId="165" fontId="5" fillId="0" borderId="0" xfId="2" applyFont="1"/>
    <xf numFmtId="165" fontId="3" fillId="0" borderId="0" xfId="2" applyFont="1"/>
    <xf numFmtId="165" fontId="19" fillId="0" borderId="3" xfId="2" applyFont="1" applyBorder="1" applyAlignment="1">
      <alignment horizontal="center" wrapText="1"/>
    </xf>
    <xf numFmtId="165" fontId="5" fillId="0" borderId="3" xfId="2" applyFont="1" applyBorder="1" applyAlignment="1">
      <alignment horizontal="center"/>
    </xf>
    <xf numFmtId="165" fontId="20" fillId="3" borderId="0" xfId="1" applyFont="1" applyFill="1" applyAlignment="1">
      <alignment wrapText="1"/>
    </xf>
    <xf numFmtId="165" fontId="20" fillId="3" borderId="0" xfId="1" applyFont="1" applyFill="1" applyAlignment="1"/>
    <xf numFmtId="165" fontId="11" fillId="0" borderId="8" xfId="1" applyFont="1" applyBorder="1" applyAlignment="1">
      <alignment horizontal="center" vertical="center"/>
    </xf>
    <xf numFmtId="165" fontId="20" fillId="0" borderId="0" xfId="1" applyFont="1" applyAlignment="1">
      <alignment wrapText="1"/>
    </xf>
    <xf numFmtId="165" fontId="21" fillId="0" borderId="0" xfId="1" applyFont="1" applyAlignment="1">
      <alignment horizontal="right"/>
    </xf>
    <xf numFmtId="165" fontId="22" fillId="0" borderId="0" xfId="1" applyFont="1" applyAlignment="1">
      <alignment horizontal="center"/>
    </xf>
    <xf numFmtId="165" fontId="20" fillId="0" borderId="0" xfId="1" applyFont="1" applyAlignment="1"/>
    <xf numFmtId="165" fontId="2" fillId="0" borderId="0" xfId="2" applyFont="1"/>
    <xf numFmtId="165" fontId="2" fillId="0" borderId="0" xfId="2" applyFont="1" applyAlignment="1">
      <alignment wrapText="1"/>
    </xf>
    <xf numFmtId="20" fontId="0" fillId="0" borderId="23" xfId="0" applyNumberFormat="1" applyBorder="1"/>
    <xf numFmtId="20" fontId="0" fillId="0" borderId="24" xfId="0" applyNumberFormat="1" applyBorder="1"/>
    <xf numFmtId="165" fontId="2" fillId="3" borderId="0" xfId="2" applyFont="1" applyFill="1"/>
    <xf numFmtId="165" fontId="2" fillId="3" borderId="0" xfId="2" applyFont="1" applyFill="1" applyAlignment="1">
      <alignment wrapText="1"/>
    </xf>
    <xf numFmtId="165" fontId="11" fillId="6" borderId="16" xfId="0" applyFont="1" applyFill="1" applyBorder="1" applyAlignment="1">
      <alignment horizontal="center"/>
    </xf>
    <xf numFmtId="165" fontId="11" fillId="6" borderId="15" xfId="0" applyFont="1" applyFill="1" applyBorder="1" applyAlignment="1">
      <alignment horizontal="center"/>
    </xf>
    <xf numFmtId="165" fontId="11" fillId="6" borderId="15" xfId="0" applyFont="1" applyFill="1" applyBorder="1"/>
    <xf numFmtId="165" fontId="11" fillId="6" borderId="19" xfId="0" applyFont="1" applyFill="1" applyBorder="1"/>
    <xf numFmtId="165" fontId="11" fillId="6" borderId="20" xfId="0" applyFont="1" applyFill="1" applyBorder="1"/>
    <xf numFmtId="165" fontId="11" fillId="6" borderId="21" xfId="0" applyFont="1" applyFill="1" applyBorder="1"/>
    <xf numFmtId="165" fontId="0" fillId="0" borderId="17" xfId="0" applyBorder="1" applyAlignment="1">
      <alignment horizontal="left"/>
    </xf>
    <xf numFmtId="165" fontId="0" fillId="0" borderId="18" xfId="0" applyBorder="1" applyAlignment="1">
      <alignment horizontal="left"/>
    </xf>
    <xf numFmtId="0" fontId="3" fillId="0" borderId="13" xfId="2" applyNumberFormat="1" applyBorder="1" applyAlignment="1">
      <alignment horizontal="center"/>
    </xf>
    <xf numFmtId="0" fontId="3" fillId="0" borderId="14" xfId="2" applyNumberFormat="1" applyBorder="1" applyAlignment="1">
      <alignment horizontal="center"/>
    </xf>
    <xf numFmtId="0" fontId="5" fillId="0" borderId="11" xfId="2" applyNumberFormat="1" applyFont="1" applyBorder="1" applyAlignment="1">
      <alignment horizontal="center"/>
    </xf>
    <xf numFmtId="0" fontId="0" fillId="0" borderId="25" xfId="0" applyNumberFormat="1" applyBorder="1"/>
    <xf numFmtId="0" fontId="0" fillId="0" borderId="0" xfId="0" applyNumberFormat="1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165" fontId="0" fillId="0" borderId="16" xfId="0" applyBorder="1"/>
    <xf numFmtId="165" fontId="0" fillId="0" borderId="17" xfId="0" applyBorder="1"/>
    <xf numFmtId="165" fontId="0" fillId="0" borderId="18" xfId="0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6" fillId="0" borderId="9" xfId="1" applyNumberFormat="1" applyBorder="1" applyAlignment="1">
      <alignment horizontal="center" vertical="center" wrapText="1"/>
    </xf>
    <xf numFmtId="0" fontId="6" fillId="0" borderId="10" xfId="1" applyNumberFormat="1" applyBorder="1" applyAlignment="1">
      <alignment horizontal="center" vertical="center" wrapText="1"/>
    </xf>
    <xf numFmtId="0" fontId="6" fillId="0" borderId="8" xfId="1" applyNumberFormat="1" applyBorder="1" applyAlignment="1">
      <alignment vertical="center" wrapText="1"/>
    </xf>
    <xf numFmtId="165" fontId="25" fillId="3" borderId="0" xfId="1" applyFont="1" applyFill="1" applyAlignment="1">
      <alignment wrapText="1"/>
    </xf>
    <xf numFmtId="165" fontId="26" fillId="3" borderId="0" xfId="1" applyFont="1" applyFill="1" applyAlignment="1">
      <alignment horizontal="center"/>
    </xf>
    <xf numFmtId="165" fontId="27" fillId="3" borderId="0" xfId="1" applyFont="1" applyFill="1" applyAlignment="1">
      <alignment horizontal="right"/>
    </xf>
    <xf numFmtId="165" fontId="25" fillId="3" borderId="0" xfId="1" applyFont="1" applyFill="1" applyAlignment="1"/>
    <xf numFmtId="165" fontId="28" fillId="3" borderId="0" xfId="2" applyFont="1" applyFill="1"/>
    <xf numFmtId="165" fontId="24" fillId="3" borderId="0" xfId="2" applyFont="1" applyFill="1"/>
    <xf numFmtId="165" fontId="27" fillId="3" borderId="0" xfId="1" applyFont="1" applyFill="1" applyBorder="1" applyAlignment="1">
      <alignment horizontal="right"/>
    </xf>
    <xf numFmtId="165" fontId="23" fillId="3" borderId="0" xfId="2" applyFont="1" applyFill="1"/>
    <xf numFmtId="20" fontId="23" fillId="3" borderId="0" xfId="2" applyNumberFormat="1" applyFont="1" applyFill="1" applyAlignment="1"/>
    <xf numFmtId="20" fontId="27" fillId="3" borderId="0" xfId="1" applyNumberFormat="1" applyFont="1" applyFill="1" applyAlignment="1"/>
    <xf numFmtId="165" fontId="24" fillId="3" borderId="0" xfId="2" applyFont="1" applyFill="1" applyAlignment="1">
      <alignment horizontal="right"/>
    </xf>
    <xf numFmtId="165" fontId="24" fillId="3" borderId="0" xfId="2" applyFont="1" applyFill="1" applyAlignment="1"/>
    <xf numFmtId="165" fontId="24" fillId="3" borderId="0" xfId="2" applyFont="1" applyFill="1" applyAlignment="1">
      <alignment wrapText="1"/>
    </xf>
    <xf numFmtId="165" fontId="29" fillId="3" borderId="0" xfId="2" applyFont="1" applyFill="1" applyAlignment="1">
      <alignment horizontal="right"/>
    </xf>
    <xf numFmtId="165" fontId="23" fillId="3" borderId="0" xfId="2" applyFont="1" applyFill="1" applyAlignment="1">
      <alignment horizontal="right"/>
    </xf>
    <xf numFmtId="165" fontId="23" fillId="3" borderId="0" xfId="2" applyFont="1" applyFill="1" applyAlignment="1">
      <alignment horizontal="left"/>
    </xf>
    <xf numFmtId="20" fontId="23" fillId="3" borderId="0" xfId="2" applyNumberFormat="1" applyFont="1" applyFill="1"/>
    <xf numFmtId="20" fontId="24" fillId="3" borderId="0" xfId="2" applyNumberFormat="1" applyFont="1" applyFill="1"/>
    <xf numFmtId="165" fontId="24" fillId="3" borderId="0" xfId="2" applyFont="1" applyFill="1" applyAlignment="1">
      <alignment horizontal="center"/>
    </xf>
    <xf numFmtId="0" fontId="25" fillId="3" borderId="0" xfId="0" applyNumberFormat="1" applyFont="1" applyFill="1"/>
    <xf numFmtId="0" fontId="24" fillId="3" borderId="0" xfId="2" applyNumberFormat="1" applyFont="1" applyFill="1" applyAlignment="1"/>
    <xf numFmtId="165" fontId="25" fillId="3" borderId="0" xfId="0" applyFont="1" applyFill="1" applyAlignment="1">
      <alignment horizontal="left"/>
    </xf>
    <xf numFmtId="165" fontId="24" fillId="3" borderId="0" xfId="2" applyFont="1" applyFill="1" applyAlignment="1">
      <alignment vertical="center"/>
    </xf>
    <xf numFmtId="0" fontId="24" fillId="3" borderId="0" xfId="2" applyNumberFormat="1" applyFont="1" applyFill="1"/>
    <xf numFmtId="165" fontId="24" fillId="3" borderId="0" xfId="2" applyFont="1" applyFill="1" applyAlignment="1">
      <alignment horizontal="right" vertical="center"/>
    </xf>
    <xf numFmtId="0" fontId="0" fillId="0" borderId="0" xfId="0" applyNumberFormat="1" applyFill="1" applyBorder="1"/>
    <xf numFmtId="0" fontId="25" fillId="3" borderId="0" xfId="1" applyNumberFormat="1" applyFont="1" applyFill="1" applyAlignment="1">
      <alignment wrapText="1"/>
    </xf>
    <xf numFmtId="0" fontId="27" fillId="3" borderId="0" xfId="1" applyNumberFormat="1" applyFont="1" applyFill="1" applyAlignment="1"/>
    <xf numFmtId="0" fontId="23" fillId="3" borderId="0" xfId="2" applyNumberFormat="1" applyFont="1" applyFill="1" applyAlignment="1"/>
    <xf numFmtId="0" fontId="25" fillId="3" borderId="0" xfId="1" applyNumberFormat="1" applyFont="1" applyFill="1" applyAlignment="1"/>
    <xf numFmtId="0" fontId="24" fillId="3" borderId="0" xfId="2" applyNumberFormat="1" applyFont="1" applyFill="1" applyAlignment="1">
      <alignment wrapText="1"/>
    </xf>
    <xf numFmtId="0" fontId="23" fillId="3" borderId="0" xfId="2" applyNumberFormat="1" applyFont="1" applyFill="1"/>
    <xf numFmtId="0" fontId="6" fillId="0" borderId="0" xfId="1" applyNumberFormat="1" applyAlignment="1">
      <alignment wrapText="1"/>
    </xf>
    <xf numFmtId="0" fontId="26" fillId="3" borderId="0" xfId="1" applyNumberFormat="1" applyFont="1" applyFill="1" applyAlignment="1">
      <alignment horizontal="center"/>
    </xf>
    <xf numFmtId="0" fontId="29" fillId="3" borderId="0" xfId="2" applyNumberFormat="1" applyFont="1" applyFill="1" applyAlignment="1">
      <alignment horizontal="right"/>
    </xf>
    <xf numFmtId="14" fontId="24" fillId="3" borderId="0" xfId="2" applyNumberFormat="1" applyFont="1" applyFill="1"/>
    <xf numFmtId="14" fontId="21" fillId="0" borderId="7" xfId="1" applyNumberFormat="1" applyFont="1" applyBorder="1" applyAlignment="1">
      <alignment horizontal="right"/>
    </xf>
    <xf numFmtId="165" fontId="8" fillId="3" borderId="0" xfId="1" applyFont="1" applyFill="1" applyAlignment="1" applyProtection="1">
      <alignment horizontal="left" vertical="center" shrinkToFit="1"/>
      <protection locked="0"/>
    </xf>
    <xf numFmtId="165" fontId="8" fillId="3" borderId="0" xfId="1" applyNumberFormat="1" applyFont="1" applyFill="1" applyAlignment="1" applyProtection="1">
      <alignment horizontal="left" vertical="center" shrinkToFit="1"/>
      <protection locked="0"/>
    </xf>
    <xf numFmtId="164" fontId="8" fillId="3" borderId="0" xfId="1" quotePrefix="1" applyNumberFormat="1" applyFont="1" applyFill="1" applyAlignment="1" applyProtection="1">
      <alignment horizontal="left" vertical="center" shrinkToFit="1"/>
      <protection locked="0"/>
    </xf>
    <xf numFmtId="164" fontId="8" fillId="3" borderId="0" xfId="1" applyNumberFormat="1" applyFont="1" applyFill="1" applyAlignment="1" applyProtection="1">
      <alignment horizontal="left" vertical="center" shrinkToFit="1"/>
      <protection locked="0"/>
    </xf>
    <xf numFmtId="165" fontId="10" fillId="4" borderId="3" xfId="1" applyFont="1" applyFill="1" applyBorder="1" applyAlignment="1">
      <alignment horizontal="left" vertical="top" wrapText="1"/>
    </xf>
    <xf numFmtId="165" fontId="10" fillId="0" borderId="4" xfId="1" applyFont="1" applyBorder="1" applyAlignment="1">
      <alignment horizontal="left" vertical="top" wrapText="1"/>
    </xf>
    <xf numFmtId="165" fontId="10" fillId="0" borderId="3" xfId="1" applyFont="1" applyBorder="1" applyAlignment="1">
      <alignment horizontal="left" vertical="top" wrapText="1"/>
    </xf>
    <xf numFmtId="165" fontId="10" fillId="0" borderId="5" xfId="1" applyFont="1" applyBorder="1" applyAlignment="1">
      <alignment horizontal="left" vertical="top" wrapText="1"/>
    </xf>
    <xf numFmtId="165" fontId="10" fillId="0" borderId="6" xfId="1" applyFont="1" applyBorder="1" applyAlignment="1">
      <alignment horizontal="left" vertical="top" wrapText="1"/>
    </xf>
    <xf numFmtId="165" fontId="11" fillId="0" borderId="0" xfId="1" applyFont="1" applyAlignment="1">
      <alignment horizontal="right" wrapText="1"/>
    </xf>
    <xf numFmtId="165" fontId="11" fillId="0" borderId="0" xfId="1" applyNumberFormat="1" applyFont="1" applyAlignment="1">
      <alignment horizontal="right" wrapText="1"/>
    </xf>
    <xf numFmtId="14" fontId="11" fillId="0" borderId="7" xfId="1" applyNumberFormat="1" applyFont="1" applyBorder="1" applyAlignment="1">
      <alignment horizontal="right" wrapText="1"/>
    </xf>
    <xf numFmtId="165" fontId="3" fillId="0" borderId="0" xfId="2" applyNumberFormat="1" applyAlignment="1">
      <alignment horizontal="center"/>
    </xf>
    <xf numFmtId="165" fontId="16" fillId="3" borderId="0" xfId="1" quotePrefix="1" applyNumberFormat="1" applyFont="1" applyFill="1" applyAlignment="1" applyProtection="1">
      <alignment horizontal="center" vertical="center" shrinkToFit="1"/>
      <protection locked="0"/>
    </xf>
    <xf numFmtId="165" fontId="11" fillId="6" borderId="20" xfId="0" applyFont="1" applyFill="1" applyBorder="1" applyAlignment="1">
      <alignment horizontal="center"/>
    </xf>
    <xf numFmtId="165" fontId="11" fillId="6" borderId="21" xfId="0" applyFont="1" applyFill="1" applyBorder="1" applyAlignment="1">
      <alignment horizontal="center"/>
    </xf>
    <xf numFmtId="165" fontId="11" fillId="6" borderId="19" xfId="0" applyFont="1" applyFill="1" applyBorder="1" applyAlignment="1">
      <alignment horizontal="center"/>
    </xf>
    <xf numFmtId="165" fontId="11" fillId="6" borderId="22" xfId="0" applyFont="1" applyFill="1" applyBorder="1" applyAlignment="1">
      <alignment horizontal="center"/>
    </xf>
    <xf numFmtId="165" fontId="11" fillId="6" borderId="23" xfId="0" applyFont="1" applyFill="1" applyBorder="1" applyAlignment="1">
      <alignment horizontal="center"/>
    </xf>
    <xf numFmtId="165" fontId="11" fillId="6" borderId="24" xfId="0" applyFont="1" applyFill="1" applyBorder="1" applyAlignment="1">
      <alignment horizontal="center"/>
    </xf>
    <xf numFmtId="165" fontId="11" fillId="6" borderId="27" xfId="0" applyFont="1" applyFill="1" applyBorder="1" applyAlignment="1">
      <alignment horizontal="center"/>
    </xf>
    <xf numFmtId="165" fontId="11" fillId="6" borderId="28" xfId="0" applyFont="1" applyFill="1" applyBorder="1" applyAlignment="1">
      <alignment horizontal="center"/>
    </xf>
  </cellXfs>
  <cellStyles count="5">
    <cellStyle name="Normal" xfId="0" builtinId="0"/>
    <cellStyle name="Normal 2" xfId="4"/>
    <cellStyle name="Normal 2 2" xfId="1"/>
    <cellStyle name="Normal 3" xfId="3"/>
    <cellStyle name="Normal 3 2" xfId="2"/>
  </cellStyles>
  <dxfs count="0"/>
  <tableStyles count="0" defaultTableStyle="TableStyleMedium2" defaultPivotStyle="PivotStyleLight16"/>
  <colors>
    <mruColors>
      <color rgb="FF51C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Tuesday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'ARLINGTON ROAD'!$AA$38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'ARLINGTON ROAD'!$AB$38:$AX$38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D-40FD-941C-A24BAD3C3A9B}"/>
            </c:ext>
          </c:extLst>
        </c:ser>
        <c:ser>
          <c:idx val="1"/>
          <c:order val="1"/>
          <c:tx>
            <c:strRef>
              <c:f>'ARLINGTON ROAD'!$AA$39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'ARLINGTON ROAD'!$AB$39:$AX$39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DD-40FD-941C-A24BAD3C3A9B}"/>
            </c:ext>
          </c:extLst>
        </c:ser>
        <c:ser>
          <c:idx val="2"/>
          <c:order val="2"/>
          <c:tx>
            <c:strRef>
              <c:f>'ARLINGTON ROAD'!$AA$40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'ARLINGTON ROAD'!$AB$40:$AX$40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DD-40FD-941C-A24BAD3C3A9B}"/>
            </c:ext>
          </c:extLst>
        </c:ser>
        <c:ser>
          <c:idx val="3"/>
          <c:order val="3"/>
          <c:tx>
            <c:strRef>
              <c:f>'ARLINGTON ROAD'!$AA$41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'ARLINGTON ROAD'!$AB$41:$AX$41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DD-40FD-941C-A24BAD3C3A9B}"/>
            </c:ext>
          </c:extLst>
        </c:ser>
        <c:ser>
          <c:idx val="4"/>
          <c:order val="4"/>
          <c:tx>
            <c:strRef>
              <c:f>'ARLINGTON ROAD'!$AA$42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'ARLINGTON ROAD'!$AB$42:$AX$42</c:f>
              <c:numCache>
                <c:formatCode>General</c:formatCode>
                <c:ptCount val="23"/>
                <c:pt idx="0">
                  <c:v>72</c:v>
                </c:pt>
                <c:pt idx="1">
                  <c:v>70</c:v>
                </c:pt>
                <c:pt idx="2">
                  <c:v>71</c:v>
                </c:pt>
                <c:pt idx="3">
                  <c:v>64</c:v>
                </c:pt>
                <c:pt idx="4">
                  <c:v>52</c:v>
                </c:pt>
                <c:pt idx="5">
                  <c:v>53</c:v>
                </c:pt>
                <c:pt idx="6">
                  <c:v>50</c:v>
                </c:pt>
                <c:pt idx="7">
                  <c:v>50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53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53</c:v>
                </c:pt>
                <c:pt idx="18">
                  <c:v>53</c:v>
                </c:pt>
                <c:pt idx="19">
                  <c:v>66</c:v>
                </c:pt>
                <c:pt idx="20">
                  <c:v>65</c:v>
                </c:pt>
                <c:pt idx="21">
                  <c:v>69</c:v>
                </c:pt>
                <c:pt idx="2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DD-40FD-941C-A24BAD3C3A9B}"/>
            </c:ext>
          </c:extLst>
        </c:ser>
        <c:ser>
          <c:idx val="5"/>
          <c:order val="5"/>
          <c:tx>
            <c:strRef>
              <c:f>'ARLINGTON ROAD'!$AA$43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'ARLINGTON ROAD'!$AB$43:$AX$43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DD-40FD-941C-A24BAD3C3A9B}"/>
            </c:ext>
          </c:extLst>
        </c:ser>
        <c:ser>
          <c:idx val="6"/>
          <c:order val="6"/>
          <c:tx>
            <c:strRef>
              <c:f>'ARLINGTON ROAD'!$AA$44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'ARLINGTON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'ARLINGTON ROAD'!$AB$44:$AX$44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DD-40FD-941C-A24BAD3C3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97088"/>
        <c:axId val="33597872"/>
      </c:barChart>
      <c:lineChart>
        <c:grouping val="stacked"/>
        <c:varyColors val="0"/>
        <c:ser>
          <c:idx val="7"/>
          <c:order val="7"/>
          <c:tx>
            <c:strRef>
              <c:f>'ARLINGTON ROAD'!$AA$45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'ARLINGTON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'ARLINGTON ROAD'!$AB$45:$AX$45</c:f>
              <c:numCache>
                <c:formatCode>General</c:formatCode>
                <c:ptCount val="23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84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  <c:pt idx="16">
                  <c:v>84</c:v>
                </c:pt>
                <c:pt idx="17">
                  <c:v>84</c:v>
                </c:pt>
                <c:pt idx="18">
                  <c:v>84</c:v>
                </c:pt>
                <c:pt idx="19">
                  <c:v>84</c:v>
                </c:pt>
                <c:pt idx="20">
                  <c:v>84</c:v>
                </c:pt>
                <c:pt idx="21">
                  <c:v>84</c:v>
                </c:pt>
                <c:pt idx="22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3C-4570-A66C-63912A39A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97088"/>
        <c:axId val="33597872"/>
      </c:lineChart>
      <c:catAx>
        <c:axId val="3359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7872"/>
        <c:crosses val="autoZero"/>
        <c:auto val="1"/>
        <c:lblAlgn val="ctr"/>
        <c:lblOffset val="100"/>
        <c:noMultiLvlLbl val="0"/>
      </c:catAx>
      <c:valAx>
        <c:axId val="33597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35970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'BLENHEIM PLACE'!$AA$55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'BLENHEIM PLACE'!$AB$55:$AQ$55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3-4F61-B31A-F5762D0CF6D3}"/>
            </c:ext>
          </c:extLst>
        </c:ser>
        <c:ser>
          <c:idx val="1"/>
          <c:order val="1"/>
          <c:tx>
            <c:strRef>
              <c:f>'BLENHEIM PLACE'!$AA$56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'BLENHEIM PLACE'!$AB$56:$AQ$56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B3-4F61-B31A-F5762D0CF6D3}"/>
            </c:ext>
          </c:extLst>
        </c:ser>
        <c:ser>
          <c:idx val="2"/>
          <c:order val="2"/>
          <c:tx>
            <c:strRef>
              <c:f>'BLENHEIM PLACE'!$AA$57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'BLENHEIM PLACE'!$AB$57:$AQ$57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B3-4F61-B31A-F5762D0CF6D3}"/>
            </c:ext>
          </c:extLst>
        </c:ser>
        <c:ser>
          <c:idx val="3"/>
          <c:order val="3"/>
          <c:tx>
            <c:strRef>
              <c:f>'BLENHEIM PLACE'!$AA$58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'BLENHEIM PLACE'!$AB$58:$AQ$58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B3-4F61-B31A-F5762D0CF6D3}"/>
            </c:ext>
          </c:extLst>
        </c:ser>
        <c:ser>
          <c:idx val="4"/>
          <c:order val="4"/>
          <c:tx>
            <c:strRef>
              <c:f>'BLENHEIM PLACE'!$AA$59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'BLENHEIM PLACE'!$AB$59:$AQ$59</c:f>
              <c:numCache>
                <c:formatCode>General</c:formatCode>
                <c:ptCount val="1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3-4F61-B31A-F5762D0CF6D3}"/>
            </c:ext>
          </c:extLst>
        </c:ser>
        <c:ser>
          <c:idx val="5"/>
          <c:order val="5"/>
          <c:tx>
            <c:strRef>
              <c:f>'BLENHEIM PLACE'!$AA$60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'BLENHEIM PLACE'!$AB$60:$AQ$60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B3-4F61-B31A-F5762D0CF6D3}"/>
            </c:ext>
          </c:extLst>
        </c:ser>
        <c:ser>
          <c:idx val="6"/>
          <c:order val="6"/>
          <c:tx>
            <c:strRef>
              <c:f>'BLENHEIM PLACE'!$AA$61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'BLENHEIM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'BLENHEIM PLACE'!$AB$61:$AQ$61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B3-4F61-B31A-F5762D0C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740400"/>
        <c:axId val="459740792"/>
      </c:barChart>
      <c:lineChart>
        <c:grouping val="stacked"/>
        <c:varyColors val="0"/>
        <c:ser>
          <c:idx val="7"/>
          <c:order val="7"/>
          <c:tx>
            <c:strRef>
              <c:f>'BLENHEIM PLACE'!$AA$62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'BLENHEIM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'BLENHEIM PLACE'!$AB$62:$AQ$62</c:f>
              <c:numCache>
                <c:formatCode>General</c:formatCode>
                <c:ptCount val="1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B3-4F61-B31A-F5762D0CF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740400"/>
        <c:axId val="459740792"/>
      </c:lineChart>
      <c:catAx>
        <c:axId val="459740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40792"/>
        <c:crosses val="autoZero"/>
        <c:auto val="1"/>
        <c:lblAlgn val="ctr"/>
        <c:lblOffset val="100"/>
        <c:noMultiLvlLbl val="0"/>
      </c:catAx>
      <c:valAx>
        <c:axId val="459740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59740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'BLENHEIM PLACE'!$AA$68</c:f>
              <c:strCache>
                <c:ptCount val="1"/>
                <c:pt idx="0">
                  <c:v>BLENHEIM PLACE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C8-4D5B-9128-4C69C1DF83C0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C8-4D5B-9128-4C69C1DF83C0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C8-4D5B-9128-4C69C1DF83C0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EC8-4D5B-9128-4C69C1DF83C0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EC8-4D5B-9128-4C69C1DF83C0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EC8-4D5B-9128-4C69C1DF83C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C8-4D5B-9128-4C69C1DF83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C8-4D5B-9128-4C69C1DF83C0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C8-4D5B-9128-4C69C1DF83C0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C8-4D5B-9128-4C69C1DF83C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C8-4D5B-9128-4C69C1DF83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C8-4D5B-9128-4C69C1DF83C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'BLENHEIM PLACE'!$AB$67:$AH$67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'BLENHEIM PLACE'!$AB$68:$AH$68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C8-4D5B-9128-4C69C1DF8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'BLENHEIM PLACE'!$AA$48</c:f>
              <c:strCache>
                <c:ptCount val="1"/>
                <c:pt idx="0">
                  <c:v>BLENHEIM PLACE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69-4A36-B610-39249AD2D29B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69-4A36-B610-39249AD2D29B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69-4A36-B610-39249AD2D29B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69-4A36-B610-39249AD2D29B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69-4A36-B610-39249AD2D29B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69-4A36-B610-39249AD2D29B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69-4A36-B610-39249AD2D29B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69-4A36-B610-39249AD2D29B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69-4A36-B610-39249AD2D29B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69-4A36-B610-39249AD2D29B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69-4A36-B610-39249AD2D29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69-4A36-B610-39249AD2D29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69-4A36-B610-39249AD2D29B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'BLENHEIM PLACE'!$AB$47:$AH$47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'BLENHEIM PLACE'!$AB$48:$AH$48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69-4A36-B610-39249AD2D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'BLENHEIM PLACE'!$AB$47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PLACE'!$AA$48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PLACE'!$AB$48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3-4284-826C-DE31BECE8AFF}"/>
            </c:ext>
          </c:extLst>
        </c:ser>
        <c:ser>
          <c:idx val="1"/>
          <c:order val="1"/>
          <c:tx>
            <c:strRef>
              <c:f>'BLENHEIM PLACE'!$AC$47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PLACE'!$AA$48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PLACE'!$AC$48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3-4284-826C-DE31BECE8AFF}"/>
            </c:ext>
          </c:extLst>
        </c:ser>
        <c:ser>
          <c:idx val="2"/>
          <c:order val="2"/>
          <c:tx>
            <c:strRef>
              <c:f>'BLENHEIM PLACE'!$AD$47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PLACE'!$AA$48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PLACE'!$AD$48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13-4284-826C-DE31BECE8AFF}"/>
            </c:ext>
          </c:extLst>
        </c:ser>
        <c:ser>
          <c:idx val="3"/>
          <c:order val="3"/>
          <c:tx>
            <c:strRef>
              <c:f>'BLENHEIM PLACE'!$AE$47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PLACE'!$AA$48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PLACE'!$AE$48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13-4284-826C-DE31BECE8AFF}"/>
            </c:ext>
          </c:extLst>
        </c:ser>
        <c:ser>
          <c:idx val="4"/>
          <c:order val="4"/>
          <c:tx>
            <c:strRef>
              <c:f>'BLENHEIM PLACE'!$AF$47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PLACE'!$AA$48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PLACE'!$AF$48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13-4284-826C-DE31BECE8AFF}"/>
            </c:ext>
          </c:extLst>
        </c:ser>
        <c:ser>
          <c:idx val="5"/>
          <c:order val="5"/>
          <c:tx>
            <c:strRef>
              <c:f>'BLENHEIM PLACE'!$AG$47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PLACE'!$AA$48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13-4284-826C-DE31BECE8AFF}"/>
            </c:ext>
          </c:extLst>
        </c:ser>
        <c:ser>
          <c:idx val="6"/>
          <c:order val="6"/>
          <c:tx>
            <c:strRef>
              <c:f>'BLENHEIM PLACE'!$AH$47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'BLENHEIM PLACE'!$AA$48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13-4284-826C-DE31BECE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57170120"/>
        <c:axId val="457168944"/>
      </c:barChart>
      <c:catAx>
        <c:axId val="457170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68944"/>
        <c:crosses val="autoZero"/>
        <c:auto val="1"/>
        <c:lblAlgn val="ctr"/>
        <c:lblOffset val="100"/>
        <c:noMultiLvlLbl val="0"/>
      </c:catAx>
      <c:valAx>
        <c:axId val="457168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71701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'BLENHEIM PLACE'!$AB$67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PLACE'!$AA$68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D-4E06-A8A5-FF10EDC4487A}"/>
            </c:ext>
          </c:extLst>
        </c:ser>
        <c:ser>
          <c:idx val="1"/>
          <c:order val="1"/>
          <c:tx>
            <c:strRef>
              <c:f>'BLENHEIM PLACE'!$AC$67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PLACE'!$AA$68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PLACE'!$AC$68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FD-4E06-A8A5-FF10EDC4487A}"/>
            </c:ext>
          </c:extLst>
        </c:ser>
        <c:ser>
          <c:idx val="2"/>
          <c:order val="2"/>
          <c:tx>
            <c:strRef>
              <c:f>'BLENHEIM PLACE'!$AD$67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PLACE'!$AA$68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PLACE'!$AD$68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FD-4E06-A8A5-FF10EDC4487A}"/>
            </c:ext>
          </c:extLst>
        </c:ser>
        <c:ser>
          <c:idx val="3"/>
          <c:order val="3"/>
          <c:tx>
            <c:strRef>
              <c:f>'BLENHEIM PLACE'!$AE$67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PLACE'!$AA$68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PLACE'!$AE$68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FD-4E06-A8A5-FF10EDC4487A}"/>
            </c:ext>
          </c:extLst>
        </c:ser>
        <c:ser>
          <c:idx val="4"/>
          <c:order val="4"/>
          <c:tx>
            <c:strRef>
              <c:f>'BLENHEIM PLACE'!$AF$67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PLACE'!$AA$68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PLACE'!$AF$68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FD-4E06-A8A5-FF10EDC4487A}"/>
            </c:ext>
          </c:extLst>
        </c:ser>
        <c:ser>
          <c:idx val="5"/>
          <c:order val="5"/>
          <c:tx>
            <c:strRef>
              <c:f>'BLENHEIM PLACE'!$AG$67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'BLENHEIM PLACE'!$AA$68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FD-4E06-A8A5-FF10EDC4487A}"/>
            </c:ext>
          </c:extLst>
        </c:ser>
        <c:ser>
          <c:idx val="6"/>
          <c:order val="6"/>
          <c:tx>
            <c:strRef>
              <c:f>'BLENHEIM PLACE'!$AH$67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'BLENHEIM PLACE'!$AA$68</c:f>
              <c:strCache>
                <c:ptCount val="1"/>
                <c:pt idx="0">
                  <c:v>BLENHEIM PLACE</c:v>
                </c:pt>
              </c:strCache>
            </c:strRef>
          </c:cat>
          <c:val>
            <c:numRef>
              <c:f>'BLENHEIM PLACE'!$AH$68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FD-4E06-A8A5-FF10EDC44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57170512"/>
        <c:axId val="457170904"/>
      </c:barChart>
      <c:catAx>
        <c:axId val="45717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70904"/>
        <c:crosses val="autoZero"/>
        <c:auto val="1"/>
        <c:lblAlgn val="ctr"/>
        <c:lblOffset val="100"/>
        <c:noMultiLvlLbl val="0"/>
      </c:catAx>
      <c:valAx>
        <c:axId val="457170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7170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'BLENHEIM PLACE'!$AA$46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'BLENHEIM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'BLENHEIM PLACE'!$AB$46:$AX$46</c:f>
              <c:numCache>
                <c:formatCode>General</c:formatCode>
                <c:ptCount val="23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24-4AA4-8452-F1765D255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73256"/>
        <c:axId val="457171688"/>
      </c:barChart>
      <c:catAx>
        <c:axId val="45717325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71688"/>
        <c:crosses val="autoZero"/>
        <c:auto val="1"/>
        <c:lblAlgn val="ctr"/>
        <c:lblOffset val="100"/>
        <c:noMultiLvlLbl val="0"/>
      </c:catAx>
      <c:valAx>
        <c:axId val="45717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7325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'BLENHEIM PLACE'!$AA$63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'BLENHEIM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'BLENHEIM PLACE'!$AB$63:$AQ$63</c:f>
              <c:numCache>
                <c:formatCode>General</c:formatCode>
                <c:ptCount val="1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D-42E0-9E03-A9A8A85B8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66984"/>
        <c:axId val="457167376"/>
      </c:barChart>
      <c:catAx>
        <c:axId val="45716698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67376"/>
        <c:crosses val="autoZero"/>
        <c:auto val="1"/>
        <c:lblAlgn val="ctr"/>
        <c:lblOffset val="100"/>
        <c:noMultiLvlLbl val="0"/>
      </c:catAx>
      <c:valAx>
        <c:axId val="4571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66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Tuesday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'CAMBRIDGE ROAD'!$AA$38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'CAMBRIDGE ROAD'!$AB$38:$AX$38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B-4915-A7CD-0266EF2AF645}"/>
            </c:ext>
          </c:extLst>
        </c:ser>
        <c:ser>
          <c:idx val="1"/>
          <c:order val="1"/>
          <c:tx>
            <c:strRef>
              <c:f>'CAMBRIDGE ROAD'!$AA$39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'CAMBRIDGE ROAD'!$AB$39:$AX$39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B-4915-A7CD-0266EF2AF645}"/>
            </c:ext>
          </c:extLst>
        </c:ser>
        <c:ser>
          <c:idx val="2"/>
          <c:order val="2"/>
          <c:tx>
            <c:strRef>
              <c:f>'CAMBRIDGE ROAD'!$AA$40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'CAMBRIDGE ROAD'!$AB$40:$AX$40</c:f>
              <c:numCache>
                <c:formatCode>General</c:formatCode>
                <c:ptCount val="23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B-4915-A7CD-0266EF2AF645}"/>
            </c:ext>
          </c:extLst>
        </c:ser>
        <c:ser>
          <c:idx val="3"/>
          <c:order val="3"/>
          <c:tx>
            <c:strRef>
              <c:f>'CAMBRIDGE ROAD'!$AA$41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'CAMBRIDGE ROAD'!$AB$41:$AX$41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2B-4915-A7CD-0266EF2AF645}"/>
            </c:ext>
          </c:extLst>
        </c:ser>
        <c:ser>
          <c:idx val="4"/>
          <c:order val="4"/>
          <c:tx>
            <c:strRef>
              <c:f>'CAMBRIDGE ROAD'!$AA$42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'CAMBRIDGE ROAD'!$AB$42:$AX$42</c:f>
              <c:numCache>
                <c:formatCode>General</c:formatCode>
                <c:ptCount val="23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19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18</c:v>
                </c:pt>
                <c:pt idx="18">
                  <c:v>16</c:v>
                </c:pt>
                <c:pt idx="19">
                  <c:v>18</c:v>
                </c:pt>
                <c:pt idx="20">
                  <c:v>18</c:v>
                </c:pt>
                <c:pt idx="21">
                  <c:v>19</c:v>
                </c:pt>
                <c:pt idx="2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2B-4915-A7CD-0266EF2AF645}"/>
            </c:ext>
          </c:extLst>
        </c:ser>
        <c:ser>
          <c:idx val="5"/>
          <c:order val="5"/>
          <c:tx>
            <c:strRef>
              <c:f>'CAMBRIDGE ROAD'!$AA$43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'CAMBRIDGE ROAD'!$AB$43:$AX$43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2B-4915-A7CD-0266EF2AF645}"/>
            </c:ext>
          </c:extLst>
        </c:ser>
        <c:ser>
          <c:idx val="6"/>
          <c:order val="6"/>
          <c:tx>
            <c:strRef>
              <c:f>'CAMBRIDGE ROAD'!$AA$44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'CAMBRIDGE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'CAMBRIDGE ROAD'!$AB$44:$AX$44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2B-4915-A7CD-0266EF2A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7168160"/>
        <c:axId val="457168552"/>
      </c:barChart>
      <c:lineChart>
        <c:grouping val="stacked"/>
        <c:varyColors val="0"/>
        <c:ser>
          <c:idx val="7"/>
          <c:order val="7"/>
          <c:tx>
            <c:strRef>
              <c:f>'CAMBRIDGE ROAD'!$AA$45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'CAMBRIDGE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'CAMBRIDGE ROAD'!$AB$45:$AX$45</c:f>
              <c:numCache>
                <c:formatCode>General</c:formatCode>
                <c:ptCount val="23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62B-4915-A7CD-0266EF2A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68160"/>
        <c:axId val="457168552"/>
      </c:lineChart>
      <c:catAx>
        <c:axId val="45716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168552"/>
        <c:crosses val="autoZero"/>
        <c:auto val="1"/>
        <c:lblAlgn val="ctr"/>
        <c:lblOffset val="100"/>
        <c:noMultiLvlLbl val="0"/>
      </c:catAx>
      <c:valAx>
        <c:axId val="457168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571681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'CAMBRIDGE ROAD'!$AA$55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'CAMBRIDGE ROAD'!$AB$55:$AQ$55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6-4BAC-9232-224EE2D44593}"/>
            </c:ext>
          </c:extLst>
        </c:ser>
        <c:ser>
          <c:idx val="1"/>
          <c:order val="1"/>
          <c:tx>
            <c:strRef>
              <c:f>'CAMBRIDGE ROAD'!$AA$56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'CAMBRIDGE ROAD'!$AB$56:$AQ$56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6-4BAC-9232-224EE2D44593}"/>
            </c:ext>
          </c:extLst>
        </c:ser>
        <c:ser>
          <c:idx val="2"/>
          <c:order val="2"/>
          <c:tx>
            <c:strRef>
              <c:f>'CAMBRIDGE ROAD'!$AA$57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'CAMBRIDGE ROAD'!$AB$57:$AQ$57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6-4BAC-9232-224EE2D44593}"/>
            </c:ext>
          </c:extLst>
        </c:ser>
        <c:ser>
          <c:idx val="3"/>
          <c:order val="3"/>
          <c:tx>
            <c:strRef>
              <c:f>'CAMBRIDGE ROAD'!$AA$58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'CAMBRIDGE ROAD'!$AB$58:$AQ$58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E6-4BAC-9232-224EE2D44593}"/>
            </c:ext>
          </c:extLst>
        </c:ser>
        <c:ser>
          <c:idx val="4"/>
          <c:order val="4"/>
          <c:tx>
            <c:strRef>
              <c:f>'CAMBRIDGE ROAD'!$AA$59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'CAMBRIDGE ROAD'!$AB$59:$AQ$59</c:f>
              <c:numCache>
                <c:formatCode>General</c:formatCode>
                <c:ptCount val="16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20</c:v>
                </c:pt>
                <c:pt idx="8">
                  <c:v>19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  <c:pt idx="12">
                  <c:v>16</c:v>
                </c:pt>
                <c:pt idx="13">
                  <c:v>16</c:v>
                </c:pt>
                <c:pt idx="14">
                  <c:v>17</c:v>
                </c:pt>
                <c:pt idx="1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E6-4BAC-9232-224EE2D44593}"/>
            </c:ext>
          </c:extLst>
        </c:ser>
        <c:ser>
          <c:idx val="5"/>
          <c:order val="5"/>
          <c:tx>
            <c:strRef>
              <c:f>'CAMBRIDGE ROAD'!$AA$60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'CAMBRIDGE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'CAMBRIDGE ROAD'!$AB$60:$AQ$60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E6-4BAC-9232-224EE2D44593}"/>
            </c:ext>
          </c:extLst>
        </c:ser>
        <c:ser>
          <c:idx val="6"/>
          <c:order val="6"/>
          <c:tx>
            <c:strRef>
              <c:f>'CAMBRIDGE ROAD'!$AA$61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'CAMBRIDGE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'CAMBRIDGE ROAD'!$AB$61:$AQ$61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E6-4BAC-9232-224EE2D44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644128"/>
        <c:axId val="456646872"/>
      </c:barChart>
      <c:lineChart>
        <c:grouping val="stacked"/>
        <c:varyColors val="0"/>
        <c:ser>
          <c:idx val="7"/>
          <c:order val="7"/>
          <c:tx>
            <c:strRef>
              <c:f>'CAMBRIDGE ROAD'!$AA$62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'CAMBRIDGE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'CAMBRIDGE ROAD'!$AB$62:$AQ$62</c:f>
              <c:numCache>
                <c:formatCode>General</c:formatCode>
                <c:ptCount val="16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E6-4BAC-9232-224EE2D44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644128"/>
        <c:axId val="456646872"/>
      </c:lineChart>
      <c:catAx>
        <c:axId val="456644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46872"/>
        <c:crosses val="autoZero"/>
        <c:auto val="1"/>
        <c:lblAlgn val="ctr"/>
        <c:lblOffset val="100"/>
        <c:noMultiLvlLbl val="0"/>
      </c:catAx>
      <c:valAx>
        <c:axId val="456646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566441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'CAMBRIDGE ROAD'!$AA$68</c:f>
              <c:strCache>
                <c:ptCount val="1"/>
                <c:pt idx="0">
                  <c:v>CAMBRIDGE ROAD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EB0-4827-B6DE-1B01F4969D3C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EB0-4827-B6DE-1B01F4969D3C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B0-4827-B6DE-1B01F4969D3C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EB0-4827-B6DE-1B01F4969D3C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EB0-4827-B6DE-1B01F4969D3C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EB0-4827-B6DE-1B01F4969D3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B0-4827-B6DE-1B01F4969D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B0-4827-B6DE-1B01F4969D3C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B0-4827-B6DE-1B01F4969D3C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B0-4827-B6DE-1B01F4969D3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B0-4827-B6DE-1B01F4969D3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B0-4827-B6DE-1B01F4969D3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'CAMBRIDGE ROAD'!$AB$67:$AH$67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'CAMBRIDGE ROAD'!$AB$68:$AH$68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39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B0-4827-B6DE-1B01F4969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'ARLINGTON ROAD'!$AA$55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'ARLINGTON ROAD'!$AB$55:$AQ$55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E-4B72-AA7B-870113B154FE}"/>
            </c:ext>
          </c:extLst>
        </c:ser>
        <c:ser>
          <c:idx val="1"/>
          <c:order val="1"/>
          <c:tx>
            <c:strRef>
              <c:f>'ARLINGTON ROAD'!$AA$56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'ARLINGTON ROAD'!$AB$56:$AQ$56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9E-4B72-AA7B-870113B154FE}"/>
            </c:ext>
          </c:extLst>
        </c:ser>
        <c:ser>
          <c:idx val="2"/>
          <c:order val="2"/>
          <c:tx>
            <c:strRef>
              <c:f>'ARLINGTON ROAD'!$AA$57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'ARLINGTON ROAD'!$AB$57:$AQ$57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E-4B72-AA7B-870113B154FE}"/>
            </c:ext>
          </c:extLst>
        </c:ser>
        <c:ser>
          <c:idx val="3"/>
          <c:order val="3"/>
          <c:tx>
            <c:strRef>
              <c:f>'ARLINGTON ROAD'!$AA$58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'ARLINGTON ROAD'!$AB$58:$AQ$58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9E-4B72-AA7B-870113B154FE}"/>
            </c:ext>
          </c:extLst>
        </c:ser>
        <c:ser>
          <c:idx val="4"/>
          <c:order val="4"/>
          <c:tx>
            <c:strRef>
              <c:f>'ARLINGTON ROAD'!$AA$59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'ARLINGTON ROAD'!$AB$59:$AQ$59</c:f>
              <c:numCache>
                <c:formatCode>General</c:formatCode>
                <c:ptCount val="16"/>
                <c:pt idx="0">
                  <c:v>70</c:v>
                </c:pt>
                <c:pt idx="1">
                  <c:v>70</c:v>
                </c:pt>
                <c:pt idx="2">
                  <c:v>68</c:v>
                </c:pt>
                <c:pt idx="3">
                  <c:v>66</c:v>
                </c:pt>
                <c:pt idx="4">
                  <c:v>61</c:v>
                </c:pt>
                <c:pt idx="5">
                  <c:v>61</c:v>
                </c:pt>
                <c:pt idx="6">
                  <c:v>57</c:v>
                </c:pt>
                <c:pt idx="7">
                  <c:v>51</c:v>
                </c:pt>
                <c:pt idx="8">
                  <c:v>57</c:v>
                </c:pt>
                <c:pt idx="9">
                  <c:v>57</c:v>
                </c:pt>
                <c:pt idx="10">
                  <c:v>56</c:v>
                </c:pt>
                <c:pt idx="11">
                  <c:v>63</c:v>
                </c:pt>
                <c:pt idx="12">
                  <c:v>63</c:v>
                </c:pt>
                <c:pt idx="13">
                  <c:v>66</c:v>
                </c:pt>
                <c:pt idx="14">
                  <c:v>69</c:v>
                </c:pt>
                <c:pt idx="1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9E-4B72-AA7B-870113B154FE}"/>
            </c:ext>
          </c:extLst>
        </c:ser>
        <c:ser>
          <c:idx val="5"/>
          <c:order val="5"/>
          <c:tx>
            <c:strRef>
              <c:f>'ARLINGTON ROAD'!$AA$60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'ARLINGTON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'ARLINGTON ROAD'!$AB$60:$AQ$60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9E-4B72-AA7B-870113B154FE}"/>
            </c:ext>
          </c:extLst>
        </c:ser>
        <c:ser>
          <c:idx val="6"/>
          <c:order val="6"/>
          <c:tx>
            <c:strRef>
              <c:f>'ARLINGTON ROAD'!$AA$61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'ARLINGTON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'ARLINGTON ROAD'!$AB$61:$AQ$61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9E-4B72-AA7B-870113B15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593952"/>
        <c:axId val="33593168"/>
      </c:barChart>
      <c:lineChart>
        <c:grouping val="stacked"/>
        <c:varyColors val="0"/>
        <c:ser>
          <c:idx val="7"/>
          <c:order val="7"/>
          <c:tx>
            <c:strRef>
              <c:f>'ARLINGTON ROAD'!$AA$62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'ARLINGTON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'ARLINGTON ROAD'!$AB$62:$AQ$62</c:f>
              <c:numCache>
                <c:formatCode>General</c:formatCode>
                <c:ptCount val="16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84</c:v>
                </c:pt>
                <c:pt idx="10">
                  <c:v>84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1-484E-AE2A-D2F38206E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93952"/>
        <c:axId val="33593168"/>
      </c:lineChart>
      <c:catAx>
        <c:axId val="3359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93168"/>
        <c:crosses val="autoZero"/>
        <c:auto val="1"/>
        <c:lblAlgn val="ctr"/>
        <c:lblOffset val="100"/>
        <c:noMultiLvlLbl val="0"/>
      </c:catAx>
      <c:valAx>
        <c:axId val="33593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3593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'CAMBRIDGE ROAD'!$AA$48</c:f>
              <c:strCache>
                <c:ptCount val="1"/>
                <c:pt idx="0">
                  <c:v>CAMBRIDGE ROAD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DE-4769-9FCA-4B9C9722F9C1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DE-4769-9FCA-4B9C9722F9C1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DE-4769-9FCA-4B9C9722F9C1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E-4769-9FCA-4B9C9722F9C1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DE-4769-9FCA-4B9C9722F9C1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DE-4769-9FCA-4B9C9722F9C1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E-4769-9FCA-4B9C9722F9C1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E-4769-9FCA-4B9C9722F9C1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DE-4769-9FCA-4B9C9722F9C1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E-4769-9FCA-4B9C9722F9C1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DE-4769-9FCA-4B9C9722F9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DE-4769-9FCA-4B9C9722F9C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DE-4769-9FCA-4B9C9722F9C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'CAMBRIDGE ROAD'!$AB$47:$AH$47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'CAMBRIDGE ROAD'!$AB$48:$AH$48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30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DE-4769-9FCA-4B9C9722F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'CAMBRIDGE ROAD'!$AB$47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ROAD'!$AA$48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ROAD'!$AB$48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D-441D-90AC-DBA209BEA5E7}"/>
            </c:ext>
          </c:extLst>
        </c:ser>
        <c:ser>
          <c:idx val="1"/>
          <c:order val="1"/>
          <c:tx>
            <c:strRef>
              <c:f>'CAMBRIDGE ROAD'!$AC$47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ROAD'!$AA$48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ROAD'!$AC$48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AD-441D-90AC-DBA209BEA5E7}"/>
            </c:ext>
          </c:extLst>
        </c:ser>
        <c:ser>
          <c:idx val="2"/>
          <c:order val="2"/>
          <c:tx>
            <c:strRef>
              <c:f>'CAMBRIDGE ROAD'!$AD$47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ROAD'!$AA$48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ROAD'!$AD$48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AD-441D-90AC-DBA209BEA5E7}"/>
            </c:ext>
          </c:extLst>
        </c:ser>
        <c:ser>
          <c:idx val="3"/>
          <c:order val="3"/>
          <c:tx>
            <c:strRef>
              <c:f>'CAMBRIDGE ROAD'!$AE$47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ROAD'!$AA$48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ROAD'!$AE$48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AD-441D-90AC-DBA209BEA5E7}"/>
            </c:ext>
          </c:extLst>
        </c:ser>
        <c:ser>
          <c:idx val="4"/>
          <c:order val="4"/>
          <c:tx>
            <c:strRef>
              <c:f>'CAMBRIDGE ROAD'!$AF$47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ROAD'!$AA$48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ROAD'!$AF$48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AD-441D-90AC-DBA209BEA5E7}"/>
            </c:ext>
          </c:extLst>
        </c:ser>
        <c:ser>
          <c:idx val="5"/>
          <c:order val="5"/>
          <c:tx>
            <c:strRef>
              <c:f>'CAMBRIDGE ROAD'!$AG$47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ROAD'!$AA$48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AD-441D-90AC-DBA209BEA5E7}"/>
            </c:ext>
          </c:extLst>
        </c:ser>
        <c:ser>
          <c:idx val="6"/>
          <c:order val="6"/>
          <c:tx>
            <c:strRef>
              <c:f>'CAMBRIDGE ROAD'!$AH$47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'CAMBRIDGE ROAD'!$AA$48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AD-441D-90AC-DBA209BEA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56642952"/>
        <c:axId val="456645304"/>
      </c:barChart>
      <c:catAx>
        <c:axId val="456642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45304"/>
        <c:crosses val="autoZero"/>
        <c:auto val="1"/>
        <c:lblAlgn val="ctr"/>
        <c:lblOffset val="100"/>
        <c:noMultiLvlLbl val="0"/>
      </c:catAx>
      <c:valAx>
        <c:axId val="456645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6642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'CAMBRIDGE ROAD'!$AB$67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ROAD'!$AA$68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9-4D80-8025-8CFAFDEBCAE3}"/>
            </c:ext>
          </c:extLst>
        </c:ser>
        <c:ser>
          <c:idx val="1"/>
          <c:order val="1"/>
          <c:tx>
            <c:strRef>
              <c:f>'CAMBRIDGE ROAD'!$AC$67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ROAD'!$AA$68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ROAD'!$AC$68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9-4D80-8025-8CFAFDEBCAE3}"/>
            </c:ext>
          </c:extLst>
        </c:ser>
        <c:ser>
          <c:idx val="2"/>
          <c:order val="2"/>
          <c:tx>
            <c:strRef>
              <c:f>'CAMBRIDGE ROAD'!$AD$67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ROAD'!$AA$68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ROAD'!$AD$68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9-4D80-8025-8CFAFDEBCAE3}"/>
            </c:ext>
          </c:extLst>
        </c:ser>
        <c:ser>
          <c:idx val="3"/>
          <c:order val="3"/>
          <c:tx>
            <c:strRef>
              <c:f>'CAMBRIDGE ROAD'!$AE$67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ROAD'!$AA$68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ROAD'!$AE$68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A9-4D80-8025-8CFAFDEBCAE3}"/>
            </c:ext>
          </c:extLst>
        </c:ser>
        <c:ser>
          <c:idx val="4"/>
          <c:order val="4"/>
          <c:tx>
            <c:strRef>
              <c:f>'CAMBRIDGE ROAD'!$AF$67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ROAD'!$AA$68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ROAD'!$AF$68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A9-4D80-8025-8CFAFDEBCAE3}"/>
            </c:ext>
          </c:extLst>
        </c:ser>
        <c:ser>
          <c:idx val="5"/>
          <c:order val="5"/>
          <c:tx>
            <c:strRef>
              <c:f>'CAMBRIDGE ROAD'!$AG$67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'CAMBRIDGE ROAD'!$AA$68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A9-4D80-8025-8CFAFDEBCAE3}"/>
            </c:ext>
          </c:extLst>
        </c:ser>
        <c:ser>
          <c:idx val="6"/>
          <c:order val="6"/>
          <c:tx>
            <c:strRef>
              <c:f>'CAMBRIDGE ROAD'!$AH$67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'CAMBRIDGE ROAD'!$AA$68</c:f>
              <c:strCache>
                <c:ptCount val="1"/>
                <c:pt idx="0">
                  <c:v>CAMBRIDGE ROAD</c:v>
                </c:pt>
              </c:strCache>
            </c:strRef>
          </c:cat>
          <c:val>
            <c:numRef>
              <c:f>'CAMBRIDGE ROAD'!$AH$68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A9-4D80-8025-8CFAFDEBC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56643736"/>
        <c:axId val="456642560"/>
      </c:barChart>
      <c:catAx>
        <c:axId val="456643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642560"/>
        <c:crosses val="autoZero"/>
        <c:auto val="1"/>
        <c:lblAlgn val="ctr"/>
        <c:lblOffset val="100"/>
        <c:noMultiLvlLbl val="0"/>
      </c:catAx>
      <c:valAx>
        <c:axId val="4566425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6643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'CAMBRIDGE ROAD'!$AA$46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'CAMBRIDGE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'CAMBRIDGE ROAD'!$AB$46:$AX$46</c:f>
              <c:numCache>
                <c:formatCode>General</c:formatCode>
                <c:ptCount val="23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15</c:v>
                </c:pt>
                <c:pt idx="8">
                  <c:v>14</c:v>
                </c:pt>
                <c:pt idx="9">
                  <c:v>14</c:v>
                </c:pt>
                <c:pt idx="10">
                  <c:v>13</c:v>
                </c:pt>
                <c:pt idx="11">
                  <c:v>12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14</c:v>
                </c:pt>
                <c:pt idx="18">
                  <c:v>16</c:v>
                </c:pt>
                <c:pt idx="19">
                  <c:v>15</c:v>
                </c:pt>
                <c:pt idx="20">
                  <c:v>15</c:v>
                </c:pt>
                <c:pt idx="21">
                  <c:v>13</c:v>
                </c:pt>
                <c:pt idx="2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F-49D0-9377-63976B47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556464"/>
        <c:axId val="601552936"/>
      </c:barChart>
      <c:catAx>
        <c:axId val="60155646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52936"/>
        <c:crosses val="autoZero"/>
        <c:auto val="1"/>
        <c:lblAlgn val="ctr"/>
        <c:lblOffset val="100"/>
        <c:noMultiLvlLbl val="0"/>
      </c:catAx>
      <c:valAx>
        <c:axId val="60155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5646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'CAMBRIDGE ROAD'!$AA$63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'CAMBRIDGE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'CAMBRIDGE ROAD'!$AB$63:$AQ$63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11</c:v>
                </c:pt>
                <c:pt idx="5">
                  <c:v>11</c:v>
                </c:pt>
                <c:pt idx="6">
                  <c:v>9</c:v>
                </c:pt>
                <c:pt idx="7">
                  <c:v>12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9-47AD-8FE9-314805068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554112"/>
        <c:axId val="601554896"/>
      </c:barChart>
      <c:catAx>
        <c:axId val="60155411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54896"/>
        <c:crosses val="autoZero"/>
        <c:auto val="1"/>
        <c:lblAlgn val="ctr"/>
        <c:lblOffset val="100"/>
        <c:noMultiLvlLbl val="0"/>
      </c:catAx>
      <c:valAx>
        <c:axId val="60155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5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Tuesday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'CHATSWORTH PLACE'!$AA$38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'CHATSWORTH PLACE'!$AB$38:$AX$38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B-4349-8498-C7A8884D1D88}"/>
            </c:ext>
          </c:extLst>
        </c:ser>
        <c:ser>
          <c:idx val="1"/>
          <c:order val="1"/>
          <c:tx>
            <c:strRef>
              <c:f>'CHATSWORTH PLACE'!$AA$39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'CHATSWORTH PLACE'!$AB$39:$AX$39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B-4349-8498-C7A8884D1D88}"/>
            </c:ext>
          </c:extLst>
        </c:ser>
        <c:ser>
          <c:idx val="2"/>
          <c:order val="2"/>
          <c:tx>
            <c:strRef>
              <c:f>'CHATSWORTH PLACE'!$AA$40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'CHATSWORTH PLACE'!$AB$40:$AX$40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B-4349-8498-C7A8884D1D88}"/>
            </c:ext>
          </c:extLst>
        </c:ser>
        <c:ser>
          <c:idx val="3"/>
          <c:order val="3"/>
          <c:tx>
            <c:strRef>
              <c:f>'CHATSWORTH PLACE'!$AA$41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'CHATSWORTH PLACE'!$AB$41:$AX$41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6B-4349-8498-C7A8884D1D88}"/>
            </c:ext>
          </c:extLst>
        </c:ser>
        <c:ser>
          <c:idx val="4"/>
          <c:order val="4"/>
          <c:tx>
            <c:strRef>
              <c:f>'CHATSWORTH PLACE'!$AA$42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'CHATSWORTH PLACE'!$AB$42:$AX$42</c:f>
              <c:numCache>
                <c:formatCode>General</c:formatCode>
                <c:ptCount val="23"/>
                <c:pt idx="0">
                  <c:v>13</c:v>
                </c:pt>
                <c:pt idx="1">
                  <c:v>13</c:v>
                </c:pt>
                <c:pt idx="2">
                  <c:v>12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12</c:v>
                </c:pt>
                <c:pt idx="2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B-4349-8498-C7A8884D1D88}"/>
            </c:ext>
          </c:extLst>
        </c:ser>
        <c:ser>
          <c:idx val="5"/>
          <c:order val="5"/>
          <c:tx>
            <c:strRef>
              <c:f>'CHATSWORTH PLACE'!$AA$43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'CHATSWORTH PLACE'!$AB$43:$AX$43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6B-4349-8498-C7A8884D1D88}"/>
            </c:ext>
          </c:extLst>
        </c:ser>
        <c:ser>
          <c:idx val="6"/>
          <c:order val="6"/>
          <c:tx>
            <c:strRef>
              <c:f>'CHATSWORTH PLACE'!$AA$44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'CHATSWORTH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'CHATSWORTH PLACE'!$AB$44:$AX$44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6B-4349-8498-C7A8884D1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1550976"/>
        <c:axId val="601556856"/>
      </c:barChart>
      <c:lineChart>
        <c:grouping val="stacked"/>
        <c:varyColors val="0"/>
        <c:ser>
          <c:idx val="7"/>
          <c:order val="7"/>
          <c:tx>
            <c:strRef>
              <c:f>'CHATSWORTH PLACE'!$AA$45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'CHATSWORTH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'CHATSWORTH PLACE'!$AB$45:$AX$45</c:f>
              <c:numCache>
                <c:formatCode>General</c:formatCode>
                <c:ptCount val="23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6B-4349-8498-C7A8884D1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550976"/>
        <c:axId val="601556856"/>
      </c:lineChart>
      <c:catAx>
        <c:axId val="601550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56856"/>
        <c:crosses val="autoZero"/>
        <c:auto val="1"/>
        <c:lblAlgn val="ctr"/>
        <c:lblOffset val="100"/>
        <c:noMultiLvlLbl val="0"/>
      </c:catAx>
      <c:valAx>
        <c:axId val="601556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1550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'CHATSWORTH PLACE'!$AA$55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'CHATSWORTH PLACE'!$AB$55:$AQ$55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B-4B50-837A-865E13B5BAE6}"/>
            </c:ext>
          </c:extLst>
        </c:ser>
        <c:ser>
          <c:idx val="1"/>
          <c:order val="1"/>
          <c:tx>
            <c:strRef>
              <c:f>'CHATSWORTH PLACE'!$AA$56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'CHATSWORTH PLACE'!$AB$56:$AQ$56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B-4B50-837A-865E13B5BAE6}"/>
            </c:ext>
          </c:extLst>
        </c:ser>
        <c:ser>
          <c:idx val="2"/>
          <c:order val="2"/>
          <c:tx>
            <c:strRef>
              <c:f>'CHATSWORTH PLACE'!$AA$57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'CHATSWORTH PLACE'!$AB$57:$AQ$57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B-4B50-837A-865E13B5BAE6}"/>
            </c:ext>
          </c:extLst>
        </c:ser>
        <c:ser>
          <c:idx val="3"/>
          <c:order val="3"/>
          <c:tx>
            <c:strRef>
              <c:f>'CHATSWORTH PLACE'!$AA$58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'CHATSWORTH PLACE'!$AB$58:$AQ$58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B-4B50-837A-865E13B5BAE6}"/>
            </c:ext>
          </c:extLst>
        </c:ser>
        <c:ser>
          <c:idx val="4"/>
          <c:order val="4"/>
          <c:tx>
            <c:strRef>
              <c:f>'CHATSWORTH PLACE'!$AA$59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'CHATSWORTH PLACE'!$AB$59:$AQ$59</c:f>
              <c:numCache>
                <c:formatCode>General</c:formatCode>
                <c:ptCount val="16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B-4B50-837A-865E13B5BAE6}"/>
            </c:ext>
          </c:extLst>
        </c:ser>
        <c:ser>
          <c:idx val="5"/>
          <c:order val="5"/>
          <c:tx>
            <c:strRef>
              <c:f>'CHATSWORTH PLACE'!$AA$60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'CHATSWORTH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'CHATSWORTH PLACE'!$AB$60:$AQ$60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B-4B50-837A-865E13B5BAE6}"/>
            </c:ext>
          </c:extLst>
        </c:ser>
        <c:ser>
          <c:idx val="6"/>
          <c:order val="6"/>
          <c:tx>
            <c:strRef>
              <c:f>'CHATSWORTH PLACE'!$AA$61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'CHATSWORTH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'CHATSWORTH PLACE'!$AB$61:$AQ$61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1B-4B50-837A-865E13B5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1555288"/>
        <c:axId val="601557640"/>
      </c:barChart>
      <c:lineChart>
        <c:grouping val="stacked"/>
        <c:varyColors val="0"/>
        <c:ser>
          <c:idx val="7"/>
          <c:order val="7"/>
          <c:tx>
            <c:strRef>
              <c:f>'CHATSWORTH PLACE'!$AA$62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'CHATSWORTH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'CHATSWORTH PLACE'!$AB$62:$AQ$62</c:f>
              <c:numCache>
                <c:formatCode>General</c:formatCode>
                <c:ptCount val="1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1B-4B50-837A-865E13B5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555288"/>
        <c:axId val="601557640"/>
      </c:lineChart>
      <c:catAx>
        <c:axId val="60155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557640"/>
        <c:crosses val="autoZero"/>
        <c:auto val="1"/>
        <c:lblAlgn val="ctr"/>
        <c:lblOffset val="100"/>
        <c:noMultiLvlLbl val="0"/>
      </c:catAx>
      <c:valAx>
        <c:axId val="60155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1555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'CHATSWORTH PLACE'!$AA$68</c:f>
              <c:strCache>
                <c:ptCount val="1"/>
                <c:pt idx="0">
                  <c:v>CHATSWORTH PLACE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95-4431-9D39-ACE03FB04177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95-4431-9D39-ACE03FB04177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95-4431-9D39-ACE03FB04177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195-4431-9D39-ACE03FB04177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195-4431-9D39-ACE03FB04177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195-4431-9D39-ACE03FB0417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95-4431-9D39-ACE03FB041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95-4431-9D39-ACE03FB04177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95-4431-9D39-ACE03FB04177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95-4431-9D39-ACE03FB0417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95-4431-9D39-ACE03FB0417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95-4431-9D39-ACE03FB0417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'CHATSWORTH PLACE'!$AB$67:$AH$67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'CHATSWORTH PLACE'!$AB$68:$AH$68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20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95-4431-9D39-ACE03FB04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'CHATSWORTH PLACE'!$AA$48</c:f>
              <c:strCache>
                <c:ptCount val="1"/>
                <c:pt idx="0">
                  <c:v>CHATSWORTH PLACE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68-47C3-B27D-F51FAB66419E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68-47C3-B27D-F51FAB66419E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68-47C3-B27D-F51FAB66419E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68-47C3-B27D-F51FAB66419E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68-47C3-B27D-F51FAB66419E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68-47C3-B27D-F51FAB66419E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8-47C3-B27D-F51FAB66419E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68-47C3-B27D-F51FAB66419E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68-47C3-B27D-F51FAB66419E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68-47C3-B27D-F51FAB66419E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68-47C3-B27D-F51FAB66419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68-47C3-B27D-F51FAB66419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68-47C3-B27D-F51FAB66419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'CHATSWORTH PLACE'!$AB$47:$AH$47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'CHATSWORTH PLACE'!$AB$48:$AH$48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68-47C3-B27D-F51FAB664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'CHATSWORTH PLACE'!$AB$47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PLACE'!$AA$48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PLACE'!$AB$48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F-4C01-8164-A6CC5F28CB94}"/>
            </c:ext>
          </c:extLst>
        </c:ser>
        <c:ser>
          <c:idx val="1"/>
          <c:order val="1"/>
          <c:tx>
            <c:strRef>
              <c:f>'CHATSWORTH PLACE'!$AC$47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PLACE'!$AA$48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PLACE'!$AC$48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F-4C01-8164-A6CC5F28CB94}"/>
            </c:ext>
          </c:extLst>
        </c:ser>
        <c:ser>
          <c:idx val="2"/>
          <c:order val="2"/>
          <c:tx>
            <c:strRef>
              <c:f>'CHATSWORTH PLACE'!$AD$47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PLACE'!$AA$48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PLACE'!$AD$48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F-4C01-8164-A6CC5F28CB94}"/>
            </c:ext>
          </c:extLst>
        </c:ser>
        <c:ser>
          <c:idx val="3"/>
          <c:order val="3"/>
          <c:tx>
            <c:strRef>
              <c:f>'CHATSWORTH PLACE'!$AE$47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PLACE'!$AA$48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PLACE'!$AE$48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CF-4C01-8164-A6CC5F28CB94}"/>
            </c:ext>
          </c:extLst>
        </c:ser>
        <c:ser>
          <c:idx val="4"/>
          <c:order val="4"/>
          <c:tx>
            <c:strRef>
              <c:f>'CHATSWORTH PLACE'!$AF$47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PLACE'!$AA$48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PLACE'!$AF$48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CF-4C01-8164-A6CC5F28CB94}"/>
            </c:ext>
          </c:extLst>
        </c:ser>
        <c:ser>
          <c:idx val="5"/>
          <c:order val="5"/>
          <c:tx>
            <c:strRef>
              <c:f>'CHATSWORTH PLACE'!$AG$47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PLACE'!$AA$48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CF-4C01-8164-A6CC5F28CB94}"/>
            </c:ext>
          </c:extLst>
        </c:ser>
        <c:ser>
          <c:idx val="6"/>
          <c:order val="6"/>
          <c:tx>
            <c:strRef>
              <c:f>'CHATSWORTH PLACE'!$AH$47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'CHATSWORTH PLACE'!$AA$48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CF-4C01-8164-A6CC5F28C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602680672"/>
        <c:axId val="602679104"/>
      </c:barChart>
      <c:catAx>
        <c:axId val="602680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79104"/>
        <c:crosses val="autoZero"/>
        <c:auto val="1"/>
        <c:lblAlgn val="ctr"/>
        <c:lblOffset val="100"/>
        <c:noMultiLvlLbl val="0"/>
      </c:catAx>
      <c:valAx>
        <c:axId val="602679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026806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'ARLINGTON ROAD'!$AA$68</c:f>
              <c:strCache>
                <c:ptCount val="1"/>
                <c:pt idx="0">
                  <c:v>ARLINGTON ROAD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2E-4675-8A4C-A21FB3326712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2E-4675-8A4C-A21FB3326712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2E-4675-8A4C-A21FB3326712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2E-4675-8A4C-A21FB3326712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2E-4675-8A4C-A21FB3326712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2E-4675-8A4C-A21FB33267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2E-4675-8A4C-A21FB33267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2E-4675-8A4C-A21FB3326712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2E-4675-8A4C-A21FB3326712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2E-4675-8A4C-A21FB332671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2E-4675-8A4C-A21FB332671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F2-4C9F-A569-0F434C4A3940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'ARLINGTON ROAD'!$AB$67:$AH$67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'ARLINGTON ROAD'!$AB$68:$AH$68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131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2E-4675-8A4C-A21FB3326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'CHATSWORTH PLACE'!$AB$67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PLACE'!$AA$68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7D-4445-B3B1-D91C492D0C63}"/>
            </c:ext>
          </c:extLst>
        </c:ser>
        <c:ser>
          <c:idx val="1"/>
          <c:order val="1"/>
          <c:tx>
            <c:strRef>
              <c:f>'CHATSWORTH PLACE'!$AC$67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PLACE'!$AA$68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PLACE'!$AC$68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7D-4445-B3B1-D91C492D0C63}"/>
            </c:ext>
          </c:extLst>
        </c:ser>
        <c:ser>
          <c:idx val="2"/>
          <c:order val="2"/>
          <c:tx>
            <c:strRef>
              <c:f>'CHATSWORTH PLACE'!$AD$67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PLACE'!$AA$68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PLACE'!$AD$68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7D-4445-B3B1-D91C492D0C63}"/>
            </c:ext>
          </c:extLst>
        </c:ser>
        <c:ser>
          <c:idx val="3"/>
          <c:order val="3"/>
          <c:tx>
            <c:strRef>
              <c:f>'CHATSWORTH PLACE'!$AE$67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PLACE'!$AA$68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PLACE'!$AE$68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7D-4445-B3B1-D91C492D0C63}"/>
            </c:ext>
          </c:extLst>
        </c:ser>
        <c:ser>
          <c:idx val="4"/>
          <c:order val="4"/>
          <c:tx>
            <c:strRef>
              <c:f>'CHATSWORTH PLACE'!$AF$67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PLACE'!$AA$68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PLACE'!$AF$68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7D-4445-B3B1-D91C492D0C63}"/>
            </c:ext>
          </c:extLst>
        </c:ser>
        <c:ser>
          <c:idx val="5"/>
          <c:order val="5"/>
          <c:tx>
            <c:strRef>
              <c:f>'CHATSWORTH PLACE'!$AG$67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'CHATSWORTH PLACE'!$AA$68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7D-4445-B3B1-D91C492D0C63}"/>
            </c:ext>
          </c:extLst>
        </c:ser>
        <c:ser>
          <c:idx val="6"/>
          <c:order val="6"/>
          <c:tx>
            <c:strRef>
              <c:f>'CHATSWORTH PLACE'!$AH$67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'CHATSWORTH PLACE'!$AA$68</c:f>
              <c:strCache>
                <c:ptCount val="1"/>
                <c:pt idx="0">
                  <c:v>CHATSWORTH PLACE</c:v>
                </c:pt>
              </c:strCache>
            </c:strRef>
          </c:cat>
          <c:val>
            <c:numRef>
              <c:f>'CHATSWORTH PLACE'!$AH$68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7D-4445-B3B1-D91C492D0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602675968"/>
        <c:axId val="602673224"/>
      </c:barChart>
      <c:catAx>
        <c:axId val="60267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73224"/>
        <c:crosses val="autoZero"/>
        <c:auto val="1"/>
        <c:lblAlgn val="ctr"/>
        <c:lblOffset val="100"/>
        <c:noMultiLvlLbl val="0"/>
      </c:catAx>
      <c:valAx>
        <c:axId val="602673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02675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'CHATSWORTH PLACE'!$AA$46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'CHATSWORTH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'CHATSWORTH PLACE'!$AB$46:$AX$46</c:f>
              <c:numCache>
                <c:formatCode>General</c:formatCode>
                <c:ptCount val="23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13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7</c:v>
                </c:pt>
                <c:pt idx="2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3-46FE-AF59-E633EE7A2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678320"/>
        <c:axId val="602679888"/>
      </c:barChart>
      <c:catAx>
        <c:axId val="60267832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79888"/>
        <c:crosses val="autoZero"/>
        <c:auto val="1"/>
        <c:lblAlgn val="ctr"/>
        <c:lblOffset val="100"/>
        <c:noMultiLvlLbl val="0"/>
      </c:catAx>
      <c:valAx>
        <c:axId val="60267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7832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'CHATSWORTH PLACE'!$AA$63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'CHATSWORTH PLACE'!$AB$54:$AQ$54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'CHATSWORTH PLACE'!$AB$63:$AQ$63</c:f>
              <c:numCache>
                <c:formatCode>General</c:formatCode>
                <c:ptCount val="1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7-4494-9F82-3936F3ADD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677144"/>
        <c:axId val="602674400"/>
      </c:barChart>
      <c:catAx>
        <c:axId val="60267714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74400"/>
        <c:crosses val="autoZero"/>
        <c:auto val="1"/>
        <c:lblAlgn val="ctr"/>
        <c:lblOffset val="100"/>
        <c:noMultiLvlLbl val="0"/>
      </c:catAx>
      <c:valAx>
        <c:axId val="60267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7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Tuesday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'CLAREMONT ROAD'!$AA$38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'CLAREMONT ROAD'!$AB$38:$AX$38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8-4149-B74D-99D1DBE51C55}"/>
            </c:ext>
          </c:extLst>
        </c:ser>
        <c:ser>
          <c:idx val="1"/>
          <c:order val="1"/>
          <c:tx>
            <c:strRef>
              <c:f>'CLAREMONT ROAD'!$AA$39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'CLAREMONT ROAD'!$AB$39:$AX$39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8-4149-B74D-99D1DBE51C55}"/>
            </c:ext>
          </c:extLst>
        </c:ser>
        <c:ser>
          <c:idx val="2"/>
          <c:order val="2"/>
          <c:tx>
            <c:strRef>
              <c:f>'CLAREMONT ROAD'!$AA$40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'CLAREMONT ROAD'!$AB$40:$AX$40</c:f>
              <c:numCache>
                <c:formatCode>General</c:formatCode>
                <c:ptCount val="2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8-4149-B74D-99D1DBE51C55}"/>
            </c:ext>
          </c:extLst>
        </c:ser>
        <c:ser>
          <c:idx val="3"/>
          <c:order val="3"/>
          <c:tx>
            <c:strRef>
              <c:f>'CLAREMONT ROAD'!$AA$41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'CLAREMONT ROAD'!$AB$41:$AX$41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8-4149-B74D-99D1DBE51C55}"/>
            </c:ext>
          </c:extLst>
        </c:ser>
        <c:ser>
          <c:idx val="4"/>
          <c:order val="4"/>
          <c:tx>
            <c:strRef>
              <c:f>'CLAREMONT ROAD'!$AA$42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'CLAREMONT ROAD'!$AB$42:$AX$42</c:f>
              <c:numCache>
                <c:formatCode>General</c:formatCode>
                <c:ptCount val="23"/>
                <c:pt idx="0">
                  <c:v>70</c:v>
                </c:pt>
                <c:pt idx="1">
                  <c:v>70</c:v>
                </c:pt>
                <c:pt idx="2">
                  <c:v>65</c:v>
                </c:pt>
                <c:pt idx="3">
                  <c:v>58</c:v>
                </c:pt>
                <c:pt idx="4">
                  <c:v>55</c:v>
                </c:pt>
                <c:pt idx="5">
                  <c:v>47</c:v>
                </c:pt>
                <c:pt idx="6">
                  <c:v>51</c:v>
                </c:pt>
                <c:pt idx="7">
                  <c:v>51</c:v>
                </c:pt>
                <c:pt idx="8">
                  <c:v>49</c:v>
                </c:pt>
                <c:pt idx="9">
                  <c:v>46</c:v>
                </c:pt>
                <c:pt idx="10">
                  <c:v>48</c:v>
                </c:pt>
                <c:pt idx="11">
                  <c:v>52</c:v>
                </c:pt>
                <c:pt idx="12">
                  <c:v>47</c:v>
                </c:pt>
                <c:pt idx="13">
                  <c:v>47</c:v>
                </c:pt>
                <c:pt idx="14">
                  <c:v>48</c:v>
                </c:pt>
                <c:pt idx="15">
                  <c:v>47</c:v>
                </c:pt>
                <c:pt idx="16">
                  <c:v>49</c:v>
                </c:pt>
                <c:pt idx="17">
                  <c:v>51</c:v>
                </c:pt>
                <c:pt idx="18">
                  <c:v>47</c:v>
                </c:pt>
                <c:pt idx="19">
                  <c:v>54</c:v>
                </c:pt>
                <c:pt idx="20">
                  <c:v>58</c:v>
                </c:pt>
                <c:pt idx="21">
                  <c:v>63</c:v>
                </c:pt>
                <c:pt idx="2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8-4149-B74D-99D1DBE51C55}"/>
            </c:ext>
          </c:extLst>
        </c:ser>
        <c:ser>
          <c:idx val="5"/>
          <c:order val="5"/>
          <c:tx>
            <c:strRef>
              <c:f>'CLAREMONT ROAD'!$AA$43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'CLAREMONT ROAD'!$AB$43:$AX$43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98-4149-B74D-99D1DBE51C55}"/>
            </c:ext>
          </c:extLst>
        </c:ser>
        <c:ser>
          <c:idx val="6"/>
          <c:order val="6"/>
          <c:tx>
            <c:strRef>
              <c:f>'CLAREMONT ROAD'!$AA$44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'CLAREMONT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'CLAREMONT ROAD'!$AB$44:$AX$44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98-4149-B74D-99D1DBE5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674792"/>
        <c:axId val="602677536"/>
      </c:barChart>
      <c:lineChart>
        <c:grouping val="stacked"/>
        <c:varyColors val="0"/>
        <c:ser>
          <c:idx val="7"/>
          <c:order val="7"/>
          <c:tx>
            <c:strRef>
              <c:f>'CLAREMONT ROAD'!$AA$45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'CLAREMONT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'CLAREMONT ROAD'!$AB$45:$AX$45</c:f>
              <c:numCache>
                <c:formatCode>General</c:formatCode>
                <c:ptCount val="23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  <c:pt idx="20">
                  <c:v>92</c:v>
                </c:pt>
                <c:pt idx="21">
                  <c:v>92</c:v>
                </c:pt>
                <c:pt idx="22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B98-4149-B74D-99D1DBE5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674792"/>
        <c:axId val="602677536"/>
      </c:lineChart>
      <c:catAx>
        <c:axId val="602674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77536"/>
        <c:crosses val="autoZero"/>
        <c:auto val="1"/>
        <c:lblAlgn val="ctr"/>
        <c:lblOffset val="100"/>
        <c:noMultiLvlLbl val="0"/>
      </c:catAx>
      <c:valAx>
        <c:axId val="602677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2674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'CLAREMONT ROAD'!$AA$55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'CLAREMONT ROAD'!$AB$55:$AQ$55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6-48B3-95B2-482EC9876F85}"/>
            </c:ext>
          </c:extLst>
        </c:ser>
        <c:ser>
          <c:idx val="1"/>
          <c:order val="1"/>
          <c:tx>
            <c:strRef>
              <c:f>'CLAREMONT ROAD'!$AA$56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'CLAREMONT ROAD'!$AB$56:$AQ$56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6-48B3-95B2-482EC9876F85}"/>
            </c:ext>
          </c:extLst>
        </c:ser>
        <c:ser>
          <c:idx val="2"/>
          <c:order val="2"/>
          <c:tx>
            <c:strRef>
              <c:f>'CLAREMONT ROAD'!$AA$57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'CLAREMONT ROAD'!$AB$57:$AQ$57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6-48B3-95B2-482EC9876F85}"/>
            </c:ext>
          </c:extLst>
        </c:ser>
        <c:ser>
          <c:idx val="3"/>
          <c:order val="3"/>
          <c:tx>
            <c:strRef>
              <c:f>'CLAREMONT ROAD'!$AA$58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'CLAREMONT ROAD'!$AB$58:$AQ$58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6-48B3-95B2-482EC9876F85}"/>
            </c:ext>
          </c:extLst>
        </c:ser>
        <c:ser>
          <c:idx val="4"/>
          <c:order val="4"/>
          <c:tx>
            <c:strRef>
              <c:f>'CLAREMONT ROAD'!$AA$59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'CLAREMONT ROAD'!$AB$59:$AQ$59</c:f>
              <c:numCache>
                <c:formatCode>General</c:formatCode>
                <c:ptCount val="16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64</c:v>
                </c:pt>
                <c:pt idx="4">
                  <c:v>51</c:v>
                </c:pt>
                <c:pt idx="5">
                  <c:v>51</c:v>
                </c:pt>
                <c:pt idx="6">
                  <c:v>49</c:v>
                </c:pt>
                <c:pt idx="7">
                  <c:v>51</c:v>
                </c:pt>
                <c:pt idx="8">
                  <c:v>57</c:v>
                </c:pt>
                <c:pt idx="9">
                  <c:v>57</c:v>
                </c:pt>
                <c:pt idx="10">
                  <c:v>54</c:v>
                </c:pt>
                <c:pt idx="11">
                  <c:v>60</c:v>
                </c:pt>
                <c:pt idx="12">
                  <c:v>60</c:v>
                </c:pt>
                <c:pt idx="13">
                  <c:v>63</c:v>
                </c:pt>
                <c:pt idx="14">
                  <c:v>64</c:v>
                </c:pt>
                <c:pt idx="1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6-48B3-95B2-482EC9876F85}"/>
            </c:ext>
          </c:extLst>
        </c:ser>
        <c:ser>
          <c:idx val="5"/>
          <c:order val="5"/>
          <c:tx>
            <c:strRef>
              <c:f>'CLAREMONT ROAD'!$AA$60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'CLAREMONT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'CLAREMONT ROAD'!$AB$60:$AQ$60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66-48B3-95B2-482EC9876F85}"/>
            </c:ext>
          </c:extLst>
        </c:ser>
        <c:ser>
          <c:idx val="6"/>
          <c:order val="6"/>
          <c:tx>
            <c:strRef>
              <c:f>'CLAREMONT ROAD'!$AA$61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'CLAREMONT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'CLAREMONT ROAD'!$AB$61:$AQ$61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66-48B3-95B2-482EC987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676752"/>
        <c:axId val="602677928"/>
      </c:barChart>
      <c:lineChart>
        <c:grouping val="stacked"/>
        <c:varyColors val="0"/>
        <c:ser>
          <c:idx val="7"/>
          <c:order val="7"/>
          <c:tx>
            <c:strRef>
              <c:f>'CLAREMONT ROAD'!$AA$62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'CLAREMONT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'CLAREMONT ROAD'!$AB$62:$AQ$62</c:f>
              <c:numCache>
                <c:formatCode>General</c:formatCode>
                <c:ptCount val="16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66-48B3-95B2-482EC987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676752"/>
        <c:axId val="602677928"/>
      </c:lineChart>
      <c:catAx>
        <c:axId val="60267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677928"/>
        <c:crosses val="autoZero"/>
        <c:auto val="1"/>
        <c:lblAlgn val="ctr"/>
        <c:lblOffset val="100"/>
        <c:noMultiLvlLbl val="0"/>
      </c:catAx>
      <c:valAx>
        <c:axId val="602677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2676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'CLAREMONT ROAD'!$AA$68</c:f>
              <c:strCache>
                <c:ptCount val="1"/>
                <c:pt idx="0">
                  <c:v>CLAREMONT ROAD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6C-49D1-BBB8-8133A5276AE5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6C-49D1-BBB8-8133A5276AE5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6C-49D1-BBB8-8133A5276AE5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6C-49D1-BBB8-8133A5276AE5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6C-49D1-BBB8-8133A5276AE5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6C-49D1-BBB8-8133A5276AE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6C-49D1-BBB8-8133A5276AE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6C-49D1-BBB8-8133A5276AE5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6C-49D1-BBB8-8133A5276AE5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6C-49D1-BBB8-8133A5276AE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6C-49D1-BBB8-8133A5276AE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6C-49D1-BBB8-8133A5276AE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'CLAREMONT ROAD'!$AB$67:$AH$67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'CLAREMONT ROAD'!$AB$68:$AH$68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128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6C-49D1-BBB8-8133A5276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'CLAREMONT ROAD'!$AA$48</c:f>
              <c:strCache>
                <c:ptCount val="1"/>
                <c:pt idx="0">
                  <c:v>CLAREMONT ROAD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9E-464D-ABC3-A7FB29FB69D5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9E-464D-ABC3-A7FB29FB69D5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9E-464D-ABC3-A7FB29FB69D5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9E-464D-ABC3-A7FB29FB69D5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9E-464D-ABC3-A7FB29FB69D5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9E-464D-ABC3-A7FB29FB69D5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9E-464D-ABC3-A7FB29FB69D5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9E-464D-ABC3-A7FB29FB69D5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9E-464D-ABC3-A7FB29FB69D5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9E-464D-ABC3-A7FB29FB69D5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9E-464D-ABC3-A7FB29FB69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9E-464D-ABC3-A7FB29FB69D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9E-464D-ABC3-A7FB29FB69D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'CLAREMONT ROAD'!$AB$47:$AH$47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'CLAREMONT ROAD'!$AB$48:$AH$48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0</c:v>
                </c:pt>
                <c:pt idx="3">
                  <c:v>89</c:v>
                </c:pt>
                <c:pt idx="4">
                  <c:v>16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9E-464D-ABC3-A7FB29FB6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'CLAREMONT ROAD'!$AB$47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ROAD'!$AA$48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ROAD'!$AB$48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6-4439-A63C-3F111F150D2F}"/>
            </c:ext>
          </c:extLst>
        </c:ser>
        <c:ser>
          <c:idx val="1"/>
          <c:order val="1"/>
          <c:tx>
            <c:strRef>
              <c:f>'CLAREMONT ROAD'!$AC$47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ROAD'!$AA$48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ROAD'!$AC$48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6-4439-A63C-3F111F150D2F}"/>
            </c:ext>
          </c:extLst>
        </c:ser>
        <c:ser>
          <c:idx val="2"/>
          <c:order val="2"/>
          <c:tx>
            <c:strRef>
              <c:f>'CLAREMONT ROAD'!$AD$47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ROAD'!$AA$48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ROAD'!$AD$48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26-4439-A63C-3F111F150D2F}"/>
            </c:ext>
          </c:extLst>
        </c:ser>
        <c:ser>
          <c:idx val="3"/>
          <c:order val="3"/>
          <c:tx>
            <c:strRef>
              <c:f>'CLAREMONT ROAD'!$AE$47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ROAD'!$AA$48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ROAD'!$AE$48</c:f>
              <c:numCache>
                <c:formatCode>General</c:formatCode>
                <c:ptCount val="1"/>
                <c:pt idx="0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26-4439-A63C-3F111F150D2F}"/>
            </c:ext>
          </c:extLst>
        </c:ser>
        <c:ser>
          <c:idx val="4"/>
          <c:order val="4"/>
          <c:tx>
            <c:strRef>
              <c:f>'CLAREMONT ROAD'!$AF$47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ROAD'!$AA$48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ROAD'!$AF$48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26-4439-A63C-3F111F150D2F}"/>
            </c:ext>
          </c:extLst>
        </c:ser>
        <c:ser>
          <c:idx val="5"/>
          <c:order val="5"/>
          <c:tx>
            <c:strRef>
              <c:f>'CLAREMONT ROAD'!$AG$47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ROAD'!$AA$48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26-4439-A63C-3F111F150D2F}"/>
            </c:ext>
          </c:extLst>
        </c:ser>
        <c:ser>
          <c:idx val="6"/>
          <c:order val="6"/>
          <c:tx>
            <c:strRef>
              <c:f>'CLAREMONT ROAD'!$AH$47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'CLAREMONT ROAD'!$AA$48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26-4439-A63C-3F111F15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603325512"/>
        <c:axId val="603325904"/>
      </c:barChart>
      <c:catAx>
        <c:axId val="603325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325904"/>
        <c:crosses val="autoZero"/>
        <c:auto val="1"/>
        <c:lblAlgn val="ctr"/>
        <c:lblOffset val="100"/>
        <c:noMultiLvlLbl val="0"/>
      </c:catAx>
      <c:valAx>
        <c:axId val="603325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03325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'CLAREMONT ROAD'!$AB$67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ROAD'!$AA$68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ROAD'!$AB$68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8-4AAE-8CC7-02037CD00B13}"/>
            </c:ext>
          </c:extLst>
        </c:ser>
        <c:ser>
          <c:idx val="1"/>
          <c:order val="1"/>
          <c:tx>
            <c:strRef>
              <c:f>'CLAREMONT ROAD'!$AC$67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ROAD'!$AA$68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ROAD'!$AC$68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8-4AAE-8CC7-02037CD00B13}"/>
            </c:ext>
          </c:extLst>
        </c:ser>
        <c:ser>
          <c:idx val="2"/>
          <c:order val="2"/>
          <c:tx>
            <c:strRef>
              <c:f>'CLAREMONT ROAD'!$AD$67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ROAD'!$AA$68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ROAD'!$AD$68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8-4AAE-8CC7-02037CD00B13}"/>
            </c:ext>
          </c:extLst>
        </c:ser>
        <c:ser>
          <c:idx val="3"/>
          <c:order val="3"/>
          <c:tx>
            <c:strRef>
              <c:f>'CLAREMONT ROAD'!$AE$67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ROAD'!$AA$68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ROAD'!$AE$68</c:f>
              <c:numCache>
                <c:formatCode>General</c:formatCode>
                <c:ptCount val="1"/>
                <c:pt idx="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28-4AAE-8CC7-02037CD00B13}"/>
            </c:ext>
          </c:extLst>
        </c:ser>
        <c:ser>
          <c:idx val="4"/>
          <c:order val="4"/>
          <c:tx>
            <c:strRef>
              <c:f>'CLAREMONT ROAD'!$AF$67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ROAD'!$AA$68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ROAD'!$AF$68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28-4AAE-8CC7-02037CD00B13}"/>
            </c:ext>
          </c:extLst>
        </c:ser>
        <c:ser>
          <c:idx val="5"/>
          <c:order val="5"/>
          <c:tx>
            <c:strRef>
              <c:f>'CLAREMONT ROAD'!$AG$67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'CLAREMONT ROAD'!$AA$68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28-4AAE-8CC7-02037CD00B13}"/>
            </c:ext>
          </c:extLst>
        </c:ser>
        <c:ser>
          <c:idx val="6"/>
          <c:order val="6"/>
          <c:tx>
            <c:strRef>
              <c:f>'CLAREMONT ROAD'!$AH$67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'CLAREMONT ROAD'!$AA$68</c:f>
              <c:strCache>
                <c:ptCount val="1"/>
                <c:pt idx="0">
                  <c:v>CLAREMONT ROAD</c:v>
                </c:pt>
              </c:strCache>
            </c:strRef>
          </c:cat>
          <c:val>
            <c:numRef>
              <c:f>'CLAREMONT ROAD'!$AH$68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28-4AAE-8CC7-02037CD00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603326688"/>
        <c:axId val="603328648"/>
      </c:barChart>
      <c:catAx>
        <c:axId val="603326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328648"/>
        <c:crosses val="autoZero"/>
        <c:auto val="1"/>
        <c:lblAlgn val="ctr"/>
        <c:lblOffset val="100"/>
        <c:noMultiLvlLbl val="0"/>
      </c:catAx>
      <c:valAx>
        <c:axId val="603328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03326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'CLAREMONT ROAD'!$AA$46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'CLAREMONT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'CLAREMONT ROAD'!$AB$46:$AX$46</c:f>
              <c:numCache>
                <c:formatCode>General</c:formatCode>
                <c:ptCount val="23"/>
                <c:pt idx="0">
                  <c:v>20</c:v>
                </c:pt>
                <c:pt idx="1">
                  <c:v>20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>
                  <c:v>38</c:v>
                </c:pt>
                <c:pt idx="6">
                  <c:v>34</c:v>
                </c:pt>
                <c:pt idx="7">
                  <c:v>35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33</c:v>
                </c:pt>
                <c:pt idx="12">
                  <c:v>41</c:v>
                </c:pt>
                <c:pt idx="13">
                  <c:v>41</c:v>
                </c:pt>
                <c:pt idx="14">
                  <c:v>38</c:v>
                </c:pt>
                <c:pt idx="15">
                  <c:v>39</c:v>
                </c:pt>
                <c:pt idx="16">
                  <c:v>36</c:v>
                </c:pt>
                <c:pt idx="17">
                  <c:v>34</c:v>
                </c:pt>
                <c:pt idx="18">
                  <c:v>38</c:v>
                </c:pt>
                <c:pt idx="19">
                  <c:v>30</c:v>
                </c:pt>
                <c:pt idx="20">
                  <c:v>26</c:v>
                </c:pt>
                <c:pt idx="21">
                  <c:v>25</c:v>
                </c:pt>
                <c:pt idx="2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3-470B-AA9A-1F6DC5F54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331784"/>
        <c:axId val="603329040"/>
      </c:barChart>
      <c:catAx>
        <c:axId val="60333178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329040"/>
        <c:crosses val="autoZero"/>
        <c:auto val="1"/>
        <c:lblAlgn val="ctr"/>
        <c:lblOffset val="100"/>
        <c:noMultiLvlLbl val="0"/>
      </c:catAx>
      <c:valAx>
        <c:axId val="60332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33178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'ARLINGTON ROAD'!$AA$48</c:f>
              <c:strCache>
                <c:ptCount val="1"/>
                <c:pt idx="0">
                  <c:v>ARLINGTON ROAD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7A-44AA-8ED9-D9E8DD88B141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7A-44AA-8ED9-D9E8DD88B141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77A-44AA-8ED9-D9E8DD88B141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7A-44AA-8ED9-D9E8DD88B141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7A-44AA-8ED9-D9E8DD88B141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77A-44AA-8ED9-D9E8DD88B141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7A-44AA-8ED9-D9E8DD88B141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7A-44AA-8ED9-D9E8DD88B141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7A-44AA-8ED9-D9E8DD88B141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7A-44AA-8ED9-D9E8DD88B141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7A-44AA-8ED9-D9E8DD88B1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7A-44AA-8ED9-D9E8DD88B1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61-460C-BDA3-A4B4ADF81FD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'ARLINGTON ROAD'!$AB$47:$AH$47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'ARLINGTON ROAD'!$AB$48:$AH$48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87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7A-44AA-8ED9-D9E8DD88B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'CLAREMONT ROAD'!$AA$63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'CLAREMONT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'CLAREMONT ROAD'!$AB$63:$AQ$63</c:f>
              <c:numCache>
                <c:formatCode>General</c:formatCode>
                <c:ptCount val="16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26</c:v>
                </c:pt>
                <c:pt idx="4">
                  <c:v>34</c:v>
                </c:pt>
                <c:pt idx="5">
                  <c:v>34</c:v>
                </c:pt>
                <c:pt idx="6">
                  <c:v>37</c:v>
                </c:pt>
                <c:pt idx="7">
                  <c:v>35</c:v>
                </c:pt>
                <c:pt idx="8">
                  <c:v>29</c:v>
                </c:pt>
                <c:pt idx="9">
                  <c:v>29</c:v>
                </c:pt>
                <c:pt idx="10">
                  <c:v>34</c:v>
                </c:pt>
                <c:pt idx="11">
                  <c:v>28</c:v>
                </c:pt>
                <c:pt idx="12">
                  <c:v>29</c:v>
                </c:pt>
                <c:pt idx="13">
                  <c:v>28</c:v>
                </c:pt>
                <c:pt idx="14">
                  <c:v>26</c:v>
                </c:pt>
                <c:pt idx="1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D-49B7-8B68-FF476974D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324336"/>
        <c:axId val="603864200"/>
      </c:barChart>
      <c:catAx>
        <c:axId val="6033243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64200"/>
        <c:crosses val="autoZero"/>
        <c:auto val="1"/>
        <c:lblAlgn val="ctr"/>
        <c:lblOffset val="100"/>
        <c:noMultiLvlLbl val="0"/>
      </c:catAx>
      <c:valAx>
        <c:axId val="603864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32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Tuesday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'TEDDINGTON PARK'!$AA$38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PARK'!$AB$38:$AX$38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9-421C-B330-8555DF0A4262}"/>
            </c:ext>
          </c:extLst>
        </c:ser>
        <c:ser>
          <c:idx val="1"/>
          <c:order val="1"/>
          <c:tx>
            <c:strRef>
              <c:f>'TEDDINGTON PARK'!$AA$39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PARK'!$AB$39:$AX$39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99-421C-B330-8555DF0A4262}"/>
            </c:ext>
          </c:extLst>
        </c:ser>
        <c:ser>
          <c:idx val="2"/>
          <c:order val="2"/>
          <c:tx>
            <c:strRef>
              <c:f>'TEDDINGTON PARK'!$AA$40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PARK'!$AB$40:$AX$40</c:f>
              <c:numCache>
                <c:formatCode>General</c:formatCode>
                <c:ptCount val="23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99-421C-B330-8555DF0A4262}"/>
            </c:ext>
          </c:extLst>
        </c:ser>
        <c:ser>
          <c:idx val="3"/>
          <c:order val="3"/>
          <c:tx>
            <c:strRef>
              <c:f>'TEDDINGTON PARK'!$AA$41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PARK'!$AB$41:$AX$41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99-421C-B330-8555DF0A4262}"/>
            </c:ext>
          </c:extLst>
        </c:ser>
        <c:ser>
          <c:idx val="4"/>
          <c:order val="4"/>
          <c:tx>
            <c:strRef>
              <c:f>'TEDDINGTON PARK'!$AA$42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PARK'!$AB$42:$AX$42</c:f>
              <c:numCache>
                <c:formatCode>General</c:formatCode>
                <c:ptCount val="23"/>
                <c:pt idx="0">
                  <c:v>48</c:v>
                </c:pt>
                <c:pt idx="1">
                  <c:v>47</c:v>
                </c:pt>
                <c:pt idx="2">
                  <c:v>48</c:v>
                </c:pt>
                <c:pt idx="3">
                  <c:v>40</c:v>
                </c:pt>
                <c:pt idx="4">
                  <c:v>36</c:v>
                </c:pt>
                <c:pt idx="5">
                  <c:v>33</c:v>
                </c:pt>
                <c:pt idx="6">
                  <c:v>34</c:v>
                </c:pt>
                <c:pt idx="7">
                  <c:v>33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37</c:v>
                </c:pt>
                <c:pt idx="18">
                  <c:v>37</c:v>
                </c:pt>
                <c:pt idx="19">
                  <c:v>38</c:v>
                </c:pt>
                <c:pt idx="20">
                  <c:v>38</c:v>
                </c:pt>
                <c:pt idx="21">
                  <c:v>36</c:v>
                </c:pt>
                <c:pt idx="2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99-421C-B330-8555DF0A4262}"/>
            </c:ext>
          </c:extLst>
        </c:ser>
        <c:ser>
          <c:idx val="5"/>
          <c:order val="5"/>
          <c:tx>
            <c:strRef>
              <c:f>'TEDDINGTON PARK'!$AA$43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PARK'!$AB$43:$AX$43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99-421C-B330-8555DF0A4262}"/>
            </c:ext>
          </c:extLst>
        </c:ser>
        <c:ser>
          <c:idx val="6"/>
          <c:order val="6"/>
          <c:tx>
            <c:strRef>
              <c:f>'TEDDINGTON PARK'!$AA$44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'TEDDINGTON PARK'!$AB$37:$AX$37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PARK'!$AB$44:$AX$44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99-421C-B330-8555DF0A4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3864592"/>
        <c:axId val="603867336"/>
      </c:barChart>
      <c:lineChart>
        <c:grouping val="stacked"/>
        <c:varyColors val="0"/>
        <c:ser>
          <c:idx val="7"/>
          <c:order val="7"/>
          <c:tx>
            <c:strRef>
              <c:f>'TEDDINGTON PARK'!$AA$45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'TEDDINGTON PARK'!$AB$37:$AX$37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PARK'!$AB$45:$AX$45</c:f>
              <c:numCache>
                <c:formatCode>General</c:formatCode>
                <c:ptCount val="23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  <c:pt idx="18">
                  <c:v>82</c:v>
                </c:pt>
                <c:pt idx="19">
                  <c:v>82</c:v>
                </c:pt>
                <c:pt idx="20">
                  <c:v>82</c:v>
                </c:pt>
                <c:pt idx="21">
                  <c:v>82</c:v>
                </c:pt>
                <c:pt idx="22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99-421C-B330-8555DF0A4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864592"/>
        <c:axId val="603867336"/>
      </c:lineChart>
      <c:catAx>
        <c:axId val="60386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67336"/>
        <c:crosses val="autoZero"/>
        <c:auto val="1"/>
        <c:lblAlgn val="ctr"/>
        <c:lblOffset val="100"/>
        <c:noMultiLvlLbl val="0"/>
      </c:catAx>
      <c:valAx>
        <c:axId val="603867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3864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'TEDDINGTON PARK'!$AA$55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A-4FDF-AD91-01671A78CA0F}"/>
            </c:ext>
          </c:extLst>
        </c:ser>
        <c:ser>
          <c:idx val="1"/>
          <c:order val="1"/>
          <c:tx>
            <c:strRef>
              <c:f>'TEDDINGTON PARK'!$AA$56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A-4FDF-AD91-01671A78CA0F}"/>
            </c:ext>
          </c:extLst>
        </c:ser>
        <c:ser>
          <c:idx val="2"/>
          <c:order val="2"/>
          <c:tx>
            <c:strRef>
              <c:f>'TEDDINGTON PARK'!$AA$57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PARK'!$AB$57:$AQ$57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A-4FDF-AD91-01671A78CA0F}"/>
            </c:ext>
          </c:extLst>
        </c:ser>
        <c:ser>
          <c:idx val="3"/>
          <c:order val="3"/>
          <c:tx>
            <c:strRef>
              <c:f>'TEDDINGTON PARK'!$AA$58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8A-4FDF-AD91-01671A78CA0F}"/>
            </c:ext>
          </c:extLst>
        </c:ser>
        <c:ser>
          <c:idx val="4"/>
          <c:order val="4"/>
          <c:tx>
            <c:strRef>
              <c:f>'TEDDINGTON PARK'!$AA$59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PARK'!$AB$59:$AQ$59</c:f>
              <c:numCache>
                <c:formatCode>General</c:formatCode>
                <c:ptCount val="16"/>
                <c:pt idx="0">
                  <c:v>44</c:v>
                </c:pt>
                <c:pt idx="1">
                  <c:v>44</c:v>
                </c:pt>
                <c:pt idx="2">
                  <c:v>43</c:v>
                </c:pt>
                <c:pt idx="3">
                  <c:v>42</c:v>
                </c:pt>
                <c:pt idx="4">
                  <c:v>40</c:v>
                </c:pt>
                <c:pt idx="5">
                  <c:v>40</c:v>
                </c:pt>
                <c:pt idx="6">
                  <c:v>31</c:v>
                </c:pt>
                <c:pt idx="7">
                  <c:v>33</c:v>
                </c:pt>
                <c:pt idx="8">
                  <c:v>33</c:v>
                </c:pt>
                <c:pt idx="9">
                  <c:v>34</c:v>
                </c:pt>
                <c:pt idx="10">
                  <c:v>34</c:v>
                </c:pt>
                <c:pt idx="11">
                  <c:v>32</c:v>
                </c:pt>
                <c:pt idx="12">
                  <c:v>31</c:v>
                </c:pt>
                <c:pt idx="13">
                  <c:v>34</c:v>
                </c:pt>
                <c:pt idx="14">
                  <c:v>38</c:v>
                </c:pt>
                <c:pt idx="1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8A-4FDF-AD91-01671A78CA0F}"/>
            </c:ext>
          </c:extLst>
        </c:ser>
        <c:ser>
          <c:idx val="5"/>
          <c:order val="5"/>
          <c:tx>
            <c:strRef>
              <c:f>'TEDDINGTON PARK'!$AA$60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8A-4FDF-AD91-01671A78CA0F}"/>
            </c:ext>
          </c:extLst>
        </c:ser>
        <c:ser>
          <c:idx val="6"/>
          <c:order val="6"/>
          <c:tx>
            <c:strRef>
              <c:f>'TEDDINGTON PARK'!$AA$61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'TEDDINGTON PARK'!$AB$54:$AQ$54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8A-4FDF-AD91-01671A78C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3869296"/>
        <c:axId val="603870080"/>
      </c:barChart>
      <c:lineChart>
        <c:grouping val="stacked"/>
        <c:varyColors val="0"/>
        <c:ser>
          <c:idx val="7"/>
          <c:order val="7"/>
          <c:tx>
            <c:strRef>
              <c:f>'TEDDINGTON PARK'!$AA$62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'TEDDINGTON PARK'!$AB$54:$AQ$54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PARK'!$AB$62:$AQ$62</c:f>
              <c:numCache>
                <c:formatCode>General</c:formatCode>
                <c:ptCount val="16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8A-4FDF-AD91-01671A78C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869296"/>
        <c:axId val="603870080"/>
      </c:lineChart>
      <c:catAx>
        <c:axId val="603869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70080"/>
        <c:crosses val="autoZero"/>
        <c:auto val="1"/>
        <c:lblAlgn val="ctr"/>
        <c:lblOffset val="100"/>
        <c:noMultiLvlLbl val="0"/>
      </c:catAx>
      <c:valAx>
        <c:axId val="603870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3869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'TEDDINGTON PARK'!$AA$68</c:f>
              <c:strCache>
                <c:ptCount val="1"/>
                <c:pt idx="0">
                  <c:v>TEDDINGTON PARK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D6-4AE5-8C80-18D2F4745EC4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D6-4AE5-8C80-18D2F4745EC4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D6-4AE5-8C80-18D2F4745EC4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D6-4AE5-8C80-18D2F4745EC4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D6-4AE5-8C80-18D2F4745EC4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D6-4AE5-8C80-18D2F4745EC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D6-4AE5-8C80-18D2F4745E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D6-4AE5-8C80-18D2F4745EC4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D6-4AE5-8C80-18D2F4745EC4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D6-4AE5-8C80-18D2F4745E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D6-4AE5-8C80-18D2F4745EC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D6-4AE5-8C80-18D2F4745EC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'TEDDINGTON PARK'!$AB$67:$AH$67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'TEDDINGTON PARK'!$AB$68:$AH$68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63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D6-4AE5-8C80-18D2F4745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'TEDDINGTON PARK'!$AA$48</c:f>
              <c:strCache>
                <c:ptCount val="1"/>
                <c:pt idx="0">
                  <c:v>TEDDINGTON PARK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77-413B-9884-A41F43A38BFC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77-413B-9884-A41F43A38BFC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77-413B-9884-A41F43A38BFC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77-413B-9884-A41F43A38BFC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B77-413B-9884-A41F43A38BFC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B77-413B-9884-A41F43A38BFC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77-413B-9884-A41F43A38BFC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77-413B-9884-A41F43A38BFC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77-413B-9884-A41F43A38BFC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77-413B-9884-A41F43A38BFC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77-413B-9884-A41F43A38BF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77-413B-9884-A41F43A38BF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77-413B-9884-A41F43A38BF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'TEDDINGTON PARK'!$AB$47:$AH$47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'TEDDINGTON PARK'!$AB$48:$AH$48</c:f>
              <c:numCache>
                <c:formatCode>General</c:formatCode>
                <c:ptCount val="7"/>
                <c:pt idx="0">
                  <c:v>4</c:v>
                </c:pt>
                <c:pt idx="1">
                  <c:v>12</c:v>
                </c:pt>
                <c:pt idx="2">
                  <c:v>4</c:v>
                </c:pt>
                <c:pt idx="3">
                  <c:v>54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77-413B-9884-A41F43A38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'TEDDINGTON PARK'!$AB$47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PARK'!$AA$48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PARK'!$AB$48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D-4F80-B4BC-3E4BD940D78D}"/>
            </c:ext>
          </c:extLst>
        </c:ser>
        <c:ser>
          <c:idx val="1"/>
          <c:order val="1"/>
          <c:tx>
            <c:strRef>
              <c:f>'TEDDINGTON PARK'!$AC$47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PARK'!$AA$48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PARK'!$AC$48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6D-4F80-B4BC-3E4BD940D78D}"/>
            </c:ext>
          </c:extLst>
        </c:ser>
        <c:ser>
          <c:idx val="2"/>
          <c:order val="2"/>
          <c:tx>
            <c:strRef>
              <c:f>'TEDDINGTON PARK'!$AD$47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PARK'!$AA$48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PARK'!$AD$48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6D-4F80-B4BC-3E4BD940D78D}"/>
            </c:ext>
          </c:extLst>
        </c:ser>
        <c:ser>
          <c:idx val="3"/>
          <c:order val="3"/>
          <c:tx>
            <c:strRef>
              <c:f>'TEDDINGTON PARK'!$AE$47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PARK'!$AA$48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PARK'!$AE$48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D-4F80-B4BC-3E4BD940D78D}"/>
            </c:ext>
          </c:extLst>
        </c:ser>
        <c:ser>
          <c:idx val="4"/>
          <c:order val="4"/>
          <c:tx>
            <c:strRef>
              <c:f>'TEDDINGTON PARK'!$AF$47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PARK'!$AA$48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PARK'!$AF$48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6D-4F80-B4BC-3E4BD940D78D}"/>
            </c:ext>
          </c:extLst>
        </c:ser>
        <c:ser>
          <c:idx val="5"/>
          <c:order val="5"/>
          <c:tx>
            <c:strRef>
              <c:f>'TEDDINGTON PARK'!$AG$47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PARK'!$AA$48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6D-4F80-B4BC-3E4BD940D78D}"/>
            </c:ext>
          </c:extLst>
        </c:ser>
        <c:ser>
          <c:idx val="6"/>
          <c:order val="6"/>
          <c:tx>
            <c:strRef>
              <c:f>'TEDDINGTON PARK'!$AH$47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'TEDDINGTON PARK'!$AA$48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6D-4F80-B4BC-3E4BD940D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603868904"/>
        <c:axId val="603866160"/>
      </c:barChart>
      <c:catAx>
        <c:axId val="603868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66160"/>
        <c:crosses val="autoZero"/>
        <c:auto val="1"/>
        <c:lblAlgn val="ctr"/>
        <c:lblOffset val="100"/>
        <c:noMultiLvlLbl val="0"/>
      </c:catAx>
      <c:valAx>
        <c:axId val="603866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03868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'TEDDINGTON PARK'!$AB$67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PARK'!$AA$68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C-4E5E-9710-912B55FA76D1}"/>
            </c:ext>
          </c:extLst>
        </c:ser>
        <c:ser>
          <c:idx val="1"/>
          <c:order val="1"/>
          <c:tx>
            <c:strRef>
              <c:f>'TEDDINGTON PARK'!$AC$67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PARK'!$AA$68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PARK'!$AC$68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C-4E5E-9710-912B55FA76D1}"/>
            </c:ext>
          </c:extLst>
        </c:ser>
        <c:ser>
          <c:idx val="2"/>
          <c:order val="2"/>
          <c:tx>
            <c:strRef>
              <c:f>'TEDDINGTON PARK'!$AD$67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PARK'!$AA$68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PARK'!$AD$68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C-4E5E-9710-912B55FA76D1}"/>
            </c:ext>
          </c:extLst>
        </c:ser>
        <c:ser>
          <c:idx val="3"/>
          <c:order val="3"/>
          <c:tx>
            <c:strRef>
              <c:f>'TEDDINGTON PARK'!$AE$67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PARK'!$AA$68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PARK'!$AE$68</c:f>
              <c:numCache>
                <c:formatCode>General</c:formatCode>
                <c:ptCount val="1"/>
                <c:pt idx="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AC-4E5E-9710-912B55FA76D1}"/>
            </c:ext>
          </c:extLst>
        </c:ser>
        <c:ser>
          <c:idx val="4"/>
          <c:order val="4"/>
          <c:tx>
            <c:strRef>
              <c:f>'TEDDINGTON PARK'!$AF$67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PARK'!$AA$68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PARK'!$AF$68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AC-4E5E-9710-912B55FA76D1}"/>
            </c:ext>
          </c:extLst>
        </c:ser>
        <c:ser>
          <c:idx val="5"/>
          <c:order val="5"/>
          <c:tx>
            <c:strRef>
              <c:f>'TEDDINGTON PARK'!$AG$67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PARK'!$AA$68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AC-4E5E-9710-912B55FA76D1}"/>
            </c:ext>
          </c:extLst>
        </c:ser>
        <c:ser>
          <c:idx val="6"/>
          <c:order val="6"/>
          <c:tx>
            <c:strRef>
              <c:f>'TEDDINGTON PARK'!$AH$67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'TEDDINGTON PARK'!$AA$68</c:f>
              <c:strCache>
                <c:ptCount val="1"/>
                <c:pt idx="0">
                  <c:v>TEDDINGTON PARK</c:v>
                </c:pt>
              </c:strCache>
            </c:strRef>
          </c:cat>
          <c:val>
            <c:numRef>
              <c:f>'TEDDINGTON PARK'!$AH$68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AC-4E5E-9710-912B55FA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603861064"/>
        <c:axId val="603868512"/>
      </c:barChart>
      <c:catAx>
        <c:axId val="603861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68512"/>
        <c:crosses val="autoZero"/>
        <c:auto val="1"/>
        <c:lblAlgn val="ctr"/>
        <c:lblOffset val="100"/>
        <c:noMultiLvlLbl val="0"/>
      </c:catAx>
      <c:valAx>
        <c:axId val="603868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03861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'TEDDINGTON PARK'!$AA$46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'TEDDINGTON PARK'!$AB$37:$AX$37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PARK'!$AB$46:$AX$46</c:f>
              <c:numCache>
                <c:formatCode>General</c:formatCode>
                <c:ptCount val="23"/>
                <c:pt idx="0">
                  <c:v>31</c:v>
                </c:pt>
                <c:pt idx="1">
                  <c:v>33</c:v>
                </c:pt>
                <c:pt idx="2">
                  <c:v>27</c:v>
                </c:pt>
                <c:pt idx="3">
                  <c:v>36</c:v>
                </c:pt>
                <c:pt idx="4">
                  <c:v>41</c:v>
                </c:pt>
                <c:pt idx="5">
                  <c:v>40</c:v>
                </c:pt>
                <c:pt idx="6">
                  <c:v>39</c:v>
                </c:pt>
                <c:pt idx="7">
                  <c:v>40</c:v>
                </c:pt>
                <c:pt idx="8">
                  <c:v>42</c:v>
                </c:pt>
                <c:pt idx="9">
                  <c:v>41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38</c:v>
                </c:pt>
                <c:pt idx="17">
                  <c:v>36</c:v>
                </c:pt>
                <c:pt idx="18">
                  <c:v>39</c:v>
                </c:pt>
                <c:pt idx="19">
                  <c:v>34</c:v>
                </c:pt>
                <c:pt idx="20">
                  <c:v>37</c:v>
                </c:pt>
                <c:pt idx="21">
                  <c:v>39</c:v>
                </c:pt>
                <c:pt idx="2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F-4DA2-B077-46FCF0FDD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872040"/>
        <c:axId val="603863808"/>
      </c:barChart>
      <c:catAx>
        <c:axId val="60387204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63808"/>
        <c:crosses val="autoZero"/>
        <c:auto val="1"/>
        <c:lblAlgn val="ctr"/>
        <c:lblOffset val="100"/>
        <c:noMultiLvlLbl val="0"/>
      </c:catAx>
      <c:valAx>
        <c:axId val="6038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72040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'TEDDINGTON PARK'!$AA$63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'TEDDINGTON PARK'!$AB$54:$AQ$54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PARK'!$AB$63:$AQ$63</c:f>
              <c:numCache>
                <c:formatCode>General</c:formatCode>
                <c:ptCount val="16"/>
                <c:pt idx="0">
                  <c:v>36</c:v>
                </c:pt>
                <c:pt idx="1">
                  <c:v>36</c:v>
                </c:pt>
                <c:pt idx="2">
                  <c:v>37</c:v>
                </c:pt>
                <c:pt idx="3">
                  <c:v>37</c:v>
                </c:pt>
                <c:pt idx="4">
                  <c:v>40</c:v>
                </c:pt>
                <c:pt idx="5">
                  <c:v>40</c:v>
                </c:pt>
                <c:pt idx="6">
                  <c:v>48</c:v>
                </c:pt>
                <c:pt idx="7">
                  <c:v>47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47</c:v>
                </c:pt>
                <c:pt idx="12">
                  <c:v>48</c:v>
                </c:pt>
                <c:pt idx="13">
                  <c:v>45</c:v>
                </c:pt>
                <c:pt idx="14">
                  <c:v>42</c:v>
                </c:pt>
                <c:pt idx="1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0-49E5-808D-899EDC104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872824"/>
        <c:axId val="603873216"/>
      </c:barChart>
      <c:catAx>
        <c:axId val="60387282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73216"/>
        <c:crosses val="autoZero"/>
        <c:auto val="1"/>
        <c:lblAlgn val="ctr"/>
        <c:lblOffset val="100"/>
        <c:noMultiLvlLbl val="0"/>
      </c:catAx>
      <c:valAx>
        <c:axId val="60387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72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Tuesday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'TEDDINGTON PARK ROAD'!$AA$38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 ROAD'!$AB$38:$AX$38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3-4D83-9424-6BC6B235038A}"/>
            </c:ext>
          </c:extLst>
        </c:ser>
        <c:ser>
          <c:idx val="1"/>
          <c:order val="1"/>
          <c:tx>
            <c:strRef>
              <c:f>'TEDDINGTON PARK ROAD'!$AA$39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 ROAD'!$AB$39:$AX$39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3-4D83-9424-6BC6B235038A}"/>
            </c:ext>
          </c:extLst>
        </c:ser>
        <c:ser>
          <c:idx val="2"/>
          <c:order val="2"/>
          <c:tx>
            <c:strRef>
              <c:f>'TEDDINGTON PARK ROAD'!$AA$40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 ROAD'!$AB$40:$AX$40</c:f>
              <c:numCache>
                <c:formatCode>General</c:formatCode>
                <c:ptCount val="23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3-4D83-9424-6BC6B235038A}"/>
            </c:ext>
          </c:extLst>
        </c:ser>
        <c:ser>
          <c:idx val="3"/>
          <c:order val="3"/>
          <c:tx>
            <c:strRef>
              <c:f>'TEDDINGTON PARK ROAD'!$AA$41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 ROAD'!$AB$41:$AX$41</c:f>
              <c:numCache>
                <c:formatCode>General</c:formatCode>
                <c:ptCount val="23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33-4D83-9424-6BC6B235038A}"/>
            </c:ext>
          </c:extLst>
        </c:ser>
        <c:ser>
          <c:idx val="4"/>
          <c:order val="4"/>
          <c:tx>
            <c:strRef>
              <c:f>'TEDDINGTON PARK ROAD'!$AA$42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 ROAD'!$AB$42:$AX$42</c:f>
              <c:numCache>
                <c:formatCode>General</c:formatCode>
                <c:ptCount val="23"/>
                <c:pt idx="0">
                  <c:v>92</c:v>
                </c:pt>
                <c:pt idx="1">
                  <c:v>90</c:v>
                </c:pt>
                <c:pt idx="2">
                  <c:v>85</c:v>
                </c:pt>
                <c:pt idx="3">
                  <c:v>76</c:v>
                </c:pt>
                <c:pt idx="4">
                  <c:v>62</c:v>
                </c:pt>
                <c:pt idx="5">
                  <c:v>67</c:v>
                </c:pt>
                <c:pt idx="6">
                  <c:v>65</c:v>
                </c:pt>
                <c:pt idx="7">
                  <c:v>62</c:v>
                </c:pt>
                <c:pt idx="8">
                  <c:v>65</c:v>
                </c:pt>
                <c:pt idx="9">
                  <c:v>64</c:v>
                </c:pt>
                <c:pt idx="10">
                  <c:v>62</c:v>
                </c:pt>
                <c:pt idx="11">
                  <c:v>61</c:v>
                </c:pt>
                <c:pt idx="12">
                  <c:v>59</c:v>
                </c:pt>
                <c:pt idx="13">
                  <c:v>61</c:v>
                </c:pt>
                <c:pt idx="14">
                  <c:v>64</c:v>
                </c:pt>
                <c:pt idx="15">
                  <c:v>70</c:v>
                </c:pt>
                <c:pt idx="16">
                  <c:v>70</c:v>
                </c:pt>
                <c:pt idx="17">
                  <c:v>66</c:v>
                </c:pt>
                <c:pt idx="18">
                  <c:v>64</c:v>
                </c:pt>
                <c:pt idx="19">
                  <c:v>72</c:v>
                </c:pt>
                <c:pt idx="20">
                  <c:v>78</c:v>
                </c:pt>
                <c:pt idx="21">
                  <c:v>82</c:v>
                </c:pt>
                <c:pt idx="2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33-4D83-9424-6BC6B235038A}"/>
            </c:ext>
          </c:extLst>
        </c:ser>
        <c:ser>
          <c:idx val="5"/>
          <c:order val="5"/>
          <c:tx>
            <c:strRef>
              <c:f>'TEDDINGTON PARK ROAD'!$AA$43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 ROAD'!$AB$43:$AX$43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11</c:v>
                </c:pt>
                <c:pt idx="16">
                  <c:v>20</c:v>
                </c:pt>
                <c:pt idx="17">
                  <c:v>8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33-4D83-9424-6BC6B235038A}"/>
            </c:ext>
          </c:extLst>
        </c:ser>
        <c:ser>
          <c:idx val="6"/>
          <c:order val="6"/>
          <c:tx>
            <c:strRef>
              <c:f>'TEDDINGTON PARK ROAD'!$AA$44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'TEDDINGTON PARK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 ROAD'!$AB$44:$AX$44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33-4D83-9424-6BC6B2350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3862240"/>
        <c:axId val="603862632"/>
      </c:barChart>
      <c:lineChart>
        <c:grouping val="stacked"/>
        <c:varyColors val="0"/>
        <c:ser>
          <c:idx val="7"/>
          <c:order val="7"/>
          <c:tx>
            <c:strRef>
              <c:f>'TEDDINGTON PARK ROAD'!$AA$45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'TEDDINGTON PARK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 ROAD'!$AB$45:$AX$45</c:f>
              <c:numCache>
                <c:formatCode>General</c:formatCode>
                <c:ptCount val="23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  <c:pt idx="16">
                  <c:v>151</c:v>
                </c:pt>
                <c:pt idx="17">
                  <c:v>151</c:v>
                </c:pt>
                <c:pt idx="18">
                  <c:v>151</c:v>
                </c:pt>
                <c:pt idx="19">
                  <c:v>151</c:v>
                </c:pt>
                <c:pt idx="20">
                  <c:v>151</c:v>
                </c:pt>
                <c:pt idx="21">
                  <c:v>151</c:v>
                </c:pt>
                <c:pt idx="22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33-4D83-9424-6BC6B2350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862240"/>
        <c:axId val="603862632"/>
      </c:lineChart>
      <c:catAx>
        <c:axId val="60386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62632"/>
        <c:crosses val="autoZero"/>
        <c:auto val="1"/>
        <c:lblAlgn val="ctr"/>
        <c:lblOffset val="100"/>
        <c:noMultiLvlLbl val="0"/>
      </c:catAx>
      <c:valAx>
        <c:axId val="603862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3862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'ARLINGTON ROAD'!$AB$47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ROAD'!$AA$48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ROAD'!$AB$48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2-4E65-8E1B-4294486ACED5}"/>
            </c:ext>
          </c:extLst>
        </c:ser>
        <c:ser>
          <c:idx val="1"/>
          <c:order val="1"/>
          <c:tx>
            <c:strRef>
              <c:f>'ARLINGTON ROAD'!$AC$47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ROAD'!$AA$48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ROAD'!$AC$48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2-4E65-8E1B-4294486ACED5}"/>
            </c:ext>
          </c:extLst>
        </c:ser>
        <c:ser>
          <c:idx val="2"/>
          <c:order val="2"/>
          <c:tx>
            <c:strRef>
              <c:f>'ARLINGTON ROAD'!$AD$47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ROAD'!$AA$48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ROAD'!$AD$48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92-4E65-8E1B-4294486ACED5}"/>
            </c:ext>
          </c:extLst>
        </c:ser>
        <c:ser>
          <c:idx val="3"/>
          <c:order val="3"/>
          <c:tx>
            <c:strRef>
              <c:f>'ARLINGTON ROAD'!$AE$47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ROAD'!$AA$48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ROAD'!$AE$48</c:f>
              <c:numCache>
                <c:formatCode>General</c:formatCode>
                <c:ptCount val="1"/>
                <c:pt idx="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92-4E65-8E1B-4294486ACED5}"/>
            </c:ext>
          </c:extLst>
        </c:ser>
        <c:ser>
          <c:idx val="4"/>
          <c:order val="4"/>
          <c:tx>
            <c:strRef>
              <c:f>'ARLINGTON ROAD'!$AF$47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ROAD'!$AA$48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ROAD'!$AF$48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92-4E65-8E1B-4294486ACED5}"/>
            </c:ext>
          </c:extLst>
        </c:ser>
        <c:ser>
          <c:idx val="5"/>
          <c:order val="5"/>
          <c:tx>
            <c:strRef>
              <c:f>'ARLINGTON ROAD'!$AG$47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ROAD'!$AA$48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92-4E65-8E1B-4294486ACED5}"/>
            </c:ext>
          </c:extLst>
        </c:ser>
        <c:ser>
          <c:idx val="6"/>
          <c:order val="6"/>
          <c:tx>
            <c:strRef>
              <c:f>'ARLINGTON ROAD'!$AH$47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'ARLINGTON ROAD'!$AA$48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3-4155-AB9D-08149CB8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338773736"/>
        <c:axId val="338774520"/>
      </c:barChart>
      <c:catAx>
        <c:axId val="338773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774520"/>
        <c:crosses val="autoZero"/>
        <c:auto val="1"/>
        <c:lblAlgn val="ctr"/>
        <c:lblOffset val="100"/>
        <c:noMultiLvlLbl val="0"/>
      </c:catAx>
      <c:valAx>
        <c:axId val="338774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38773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'TEDDINGTON PARK ROAD'!$AA$55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 ROAD'!$AB$55:$AQ$55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8-4FD9-A3E9-9A687F926277}"/>
            </c:ext>
          </c:extLst>
        </c:ser>
        <c:ser>
          <c:idx val="1"/>
          <c:order val="1"/>
          <c:tx>
            <c:strRef>
              <c:f>'TEDDINGTON PARK ROAD'!$AA$56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 ROAD'!$AB$56:$AQ$56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08-4FD9-A3E9-9A687F926277}"/>
            </c:ext>
          </c:extLst>
        </c:ser>
        <c:ser>
          <c:idx val="2"/>
          <c:order val="2"/>
          <c:tx>
            <c:strRef>
              <c:f>'TEDDINGTON PARK ROAD'!$AA$57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 ROAD'!$AB$57:$AQ$57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08-4FD9-A3E9-9A687F926277}"/>
            </c:ext>
          </c:extLst>
        </c:ser>
        <c:ser>
          <c:idx val="3"/>
          <c:order val="3"/>
          <c:tx>
            <c:strRef>
              <c:f>'TEDDINGTON PARK ROAD'!$AA$58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 ROAD'!$AB$58:$AQ$58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08-4FD9-A3E9-9A687F926277}"/>
            </c:ext>
          </c:extLst>
        </c:ser>
        <c:ser>
          <c:idx val="4"/>
          <c:order val="4"/>
          <c:tx>
            <c:strRef>
              <c:f>'TEDDINGTON PARK ROAD'!$AA$59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 ROAD'!$AB$59:$AQ$59</c:f>
              <c:numCache>
                <c:formatCode>General</c:formatCode>
                <c:ptCount val="16"/>
                <c:pt idx="0">
                  <c:v>97</c:v>
                </c:pt>
                <c:pt idx="1">
                  <c:v>96</c:v>
                </c:pt>
                <c:pt idx="2">
                  <c:v>95</c:v>
                </c:pt>
                <c:pt idx="3">
                  <c:v>92</c:v>
                </c:pt>
                <c:pt idx="4">
                  <c:v>77</c:v>
                </c:pt>
                <c:pt idx="5">
                  <c:v>74</c:v>
                </c:pt>
                <c:pt idx="6">
                  <c:v>64</c:v>
                </c:pt>
                <c:pt idx="7">
                  <c:v>70</c:v>
                </c:pt>
                <c:pt idx="8">
                  <c:v>72</c:v>
                </c:pt>
                <c:pt idx="9">
                  <c:v>70</c:v>
                </c:pt>
                <c:pt idx="10">
                  <c:v>75</c:v>
                </c:pt>
                <c:pt idx="11">
                  <c:v>75</c:v>
                </c:pt>
                <c:pt idx="12">
                  <c:v>78</c:v>
                </c:pt>
                <c:pt idx="13">
                  <c:v>77</c:v>
                </c:pt>
                <c:pt idx="14">
                  <c:v>86</c:v>
                </c:pt>
                <c:pt idx="1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08-4FD9-A3E9-9A687F926277}"/>
            </c:ext>
          </c:extLst>
        </c:ser>
        <c:ser>
          <c:idx val="5"/>
          <c:order val="5"/>
          <c:tx>
            <c:strRef>
              <c:f>'TEDDINGTON PARK ROAD'!$AA$60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'TEDDINGTON PARK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 ROAD'!$AB$60:$AQ$60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08-4FD9-A3E9-9A687F926277}"/>
            </c:ext>
          </c:extLst>
        </c:ser>
        <c:ser>
          <c:idx val="6"/>
          <c:order val="6"/>
          <c:tx>
            <c:strRef>
              <c:f>'TEDDINGTON PARK ROAD'!$AA$61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'TEDDINGTON PARK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 ROAD'!$AB$61:$AQ$61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08-4FD9-A3E9-9A687F92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3875960"/>
        <c:axId val="603874000"/>
      </c:barChart>
      <c:lineChart>
        <c:grouping val="stacked"/>
        <c:varyColors val="0"/>
        <c:ser>
          <c:idx val="7"/>
          <c:order val="7"/>
          <c:tx>
            <c:strRef>
              <c:f>'TEDDINGTON PARK ROAD'!$AA$62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'TEDDINGTON PARK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 ROAD'!$AB$62:$AQ$62</c:f>
              <c:numCache>
                <c:formatCode>General</c:formatCode>
                <c:ptCount val="16"/>
                <c:pt idx="0">
                  <c:v>151</c:v>
                </c:pt>
                <c:pt idx="1">
                  <c:v>151</c:v>
                </c:pt>
                <c:pt idx="2">
                  <c:v>151</c:v>
                </c:pt>
                <c:pt idx="3">
                  <c:v>151</c:v>
                </c:pt>
                <c:pt idx="4">
                  <c:v>151</c:v>
                </c:pt>
                <c:pt idx="5">
                  <c:v>151</c:v>
                </c:pt>
                <c:pt idx="6">
                  <c:v>151</c:v>
                </c:pt>
                <c:pt idx="7">
                  <c:v>151</c:v>
                </c:pt>
                <c:pt idx="8">
                  <c:v>151</c:v>
                </c:pt>
                <c:pt idx="9">
                  <c:v>151</c:v>
                </c:pt>
                <c:pt idx="10">
                  <c:v>151</c:v>
                </c:pt>
                <c:pt idx="11">
                  <c:v>151</c:v>
                </c:pt>
                <c:pt idx="12">
                  <c:v>151</c:v>
                </c:pt>
                <c:pt idx="13">
                  <c:v>151</c:v>
                </c:pt>
                <c:pt idx="14">
                  <c:v>151</c:v>
                </c:pt>
                <c:pt idx="1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08-4FD9-A3E9-9A687F926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875960"/>
        <c:axId val="603874000"/>
      </c:lineChart>
      <c:catAx>
        <c:axId val="603875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874000"/>
        <c:crosses val="autoZero"/>
        <c:auto val="1"/>
        <c:lblAlgn val="ctr"/>
        <c:lblOffset val="100"/>
        <c:noMultiLvlLbl val="0"/>
      </c:catAx>
      <c:valAx>
        <c:axId val="60387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3875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'TEDDINGTON PARK ROAD'!$AA$68</c:f>
              <c:strCache>
                <c:ptCount val="1"/>
                <c:pt idx="0">
                  <c:v>TEDDINGTON PARK ROAD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77-4D9E-A597-22EB32DB3B9E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77-4D9E-A597-22EB32DB3B9E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77-4D9E-A597-22EB32DB3B9E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77-4D9E-A597-22EB32DB3B9E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77-4D9E-A597-22EB32DB3B9E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77-4D9E-A597-22EB32DB3B9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77-4D9E-A597-22EB32DB3B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77-4D9E-A597-22EB32DB3B9E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77-4D9E-A597-22EB32DB3B9E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77-4D9E-A597-22EB32DB3B9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77-4D9E-A597-22EB32DB3B9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77-4D9E-A597-22EB32DB3B9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'TEDDINGTON PARK ROAD'!$AB$67:$AH$67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'TEDDINGTON PARK ROAD'!$AB$68:$AH$68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2</c:v>
                </c:pt>
                <c:pt idx="3">
                  <c:v>170</c:v>
                </c:pt>
                <c:pt idx="4">
                  <c:v>16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77-4D9E-A597-22EB32DB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'TEDDINGTON PARK ROAD'!$AA$48</c:f>
              <c:strCache>
                <c:ptCount val="1"/>
                <c:pt idx="0">
                  <c:v>TEDDINGTON PARK ROAD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51-4D90-B9C7-920E3CB7DE84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1-4D90-B9C7-920E3CB7DE84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1-4D90-B9C7-920E3CB7DE84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1-4D90-B9C7-920E3CB7DE84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51-4D90-B9C7-920E3CB7DE84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51-4D90-B9C7-920E3CB7DE84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1-4D90-B9C7-920E3CB7DE84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51-4D90-B9C7-920E3CB7DE84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51-4D90-B9C7-920E3CB7DE84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51-4D90-B9C7-920E3CB7DE84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51-4D90-B9C7-920E3CB7DE8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51-4D90-B9C7-920E3CB7DE8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51-4D90-B9C7-920E3CB7DE8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'TEDDINGTON PARK ROAD'!$AB$47:$AH$47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'TEDDINGTON PARK ROAD'!$AB$48:$AH$48</c:f>
              <c:numCache>
                <c:formatCode>General</c:formatCode>
                <c:ptCount val="7"/>
                <c:pt idx="0">
                  <c:v>2</c:v>
                </c:pt>
                <c:pt idx="1">
                  <c:v>12</c:v>
                </c:pt>
                <c:pt idx="2">
                  <c:v>5</c:v>
                </c:pt>
                <c:pt idx="3">
                  <c:v>131</c:v>
                </c:pt>
                <c:pt idx="4">
                  <c:v>54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E51-4D90-B9C7-920E3CB7D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'TEDDINGTON PARK ROAD'!$AB$47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ROAD'!$AA$48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ROAD'!$AB$48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1-4A00-8700-851B246EE1FF}"/>
            </c:ext>
          </c:extLst>
        </c:ser>
        <c:ser>
          <c:idx val="1"/>
          <c:order val="1"/>
          <c:tx>
            <c:strRef>
              <c:f>'TEDDINGTON PARK ROAD'!$AC$47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ROAD'!$AA$48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ROAD'!$AC$48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1-4A00-8700-851B246EE1FF}"/>
            </c:ext>
          </c:extLst>
        </c:ser>
        <c:ser>
          <c:idx val="2"/>
          <c:order val="2"/>
          <c:tx>
            <c:strRef>
              <c:f>'TEDDINGTON PARK ROAD'!$AD$47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ROAD'!$AA$48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ROAD'!$AD$48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1-4A00-8700-851B246EE1FF}"/>
            </c:ext>
          </c:extLst>
        </c:ser>
        <c:ser>
          <c:idx val="3"/>
          <c:order val="3"/>
          <c:tx>
            <c:strRef>
              <c:f>'TEDDINGTON PARK ROAD'!$AE$47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ROAD'!$AA$48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ROAD'!$AE$48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1-4A00-8700-851B246EE1FF}"/>
            </c:ext>
          </c:extLst>
        </c:ser>
        <c:ser>
          <c:idx val="4"/>
          <c:order val="4"/>
          <c:tx>
            <c:strRef>
              <c:f>'TEDDINGTON PARK ROAD'!$AF$47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ROAD'!$AA$48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ROAD'!$AF$48</c:f>
              <c:numCache>
                <c:formatCode>General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1-4A00-8700-851B246EE1FF}"/>
            </c:ext>
          </c:extLst>
        </c:ser>
        <c:ser>
          <c:idx val="5"/>
          <c:order val="5"/>
          <c:tx>
            <c:strRef>
              <c:f>'TEDDINGTON PARK ROAD'!$AG$47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ROAD'!$AA$48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21-4A00-8700-851B246EE1FF}"/>
            </c:ext>
          </c:extLst>
        </c:ser>
        <c:ser>
          <c:idx val="6"/>
          <c:order val="6"/>
          <c:tx>
            <c:strRef>
              <c:f>'TEDDINGTON PARK ROAD'!$AH$47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'TEDDINGTON PARK ROAD'!$AA$48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21-4A00-8700-851B246EE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98928360"/>
        <c:axId val="598922480"/>
      </c:barChart>
      <c:catAx>
        <c:axId val="598928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22480"/>
        <c:crosses val="autoZero"/>
        <c:auto val="1"/>
        <c:lblAlgn val="ctr"/>
        <c:lblOffset val="100"/>
        <c:noMultiLvlLbl val="0"/>
      </c:catAx>
      <c:valAx>
        <c:axId val="598922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98928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'TEDDINGTON PARK ROAD'!$AB$67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ROAD'!$AA$68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ROAD'!$AB$68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C-41CA-A53E-A03E902D90B1}"/>
            </c:ext>
          </c:extLst>
        </c:ser>
        <c:ser>
          <c:idx val="1"/>
          <c:order val="1"/>
          <c:tx>
            <c:strRef>
              <c:f>'TEDDINGTON PARK ROAD'!$AC$67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ROAD'!$AA$68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ROAD'!$AC$68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3C-41CA-A53E-A03E902D90B1}"/>
            </c:ext>
          </c:extLst>
        </c:ser>
        <c:ser>
          <c:idx val="2"/>
          <c:order val="2"/>
          <c:tx>
            <c:strRef>
              <c:f>'TEDDINGTON PARK ROAD'!$AD$67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ROAD'!$AA$68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ROAD'!$AD$68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3C-41CA-A53E-A03E902D90B1}"/>
            </c:ext>
          </c:extLst>
        </c:ser>
        <c:ser>
          <c:idx val="3"/>
          <c:order val="3"/>
          <c:tx>
            <c:strRef>
              <c:f>'TEDDINGTON PARK ROAD'!$AE$67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ROAD'!$AA$68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ROAD'!$AE$68</c:f>
              <c:numCache>
                <c:formatCode>General</c:formatCode>
                <c:ptCount val="1"/>
                <c:pt idx="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3C-41CA-A53E-A03E902D90B1}"/>
            </c:ext>
          </c:extLst>
        </c:ser>
        <c:ser>
          <c:idx val="4"/>
          <c:order val="4"/>
          <c:tx>
            <c:strRef>
              <c:f>'TEDDINGTON PARK ROAD'!$AF$67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ROAD'!$AA$68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ROAD'!$AF$68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C-41CA-A53E-A03E902D90B1}"/>
            </c:ext>
          </c:extLst>
        </c:ser>
        <c:ser>
          <c:idx val="5"/>
          <c:order val="5"/>
          <c:tx>
            <c:strRef>
              <c:f>'TEDDINGTON PARK ROAD'!$AG$67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'TEDDINGTON PARK ROAD'!$AA$68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3C-41CA-A53E-A03E902D90B1}"/>
            </c:ext>
          </c:extLst>
        </c:ser>
        <c:ser>
          <c:idx val="6"/>
          <c:order val="6"/>
          <c:tx>
            <c:strRef>
              <c:f>'TEDDINGTON PARK ROAD'!$AH$67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'TEDDINGTON PARK ROAD'!$AA$68</c:f>
              <c:strCache>
                <c:ptCount val="1"/>
                <c:pt idx="0">
                  <c:v>TEDDINGTON PARK ROAD</c:v>
                </c:pt>
              </c:strCache>
            </c:strRef>
          </c:cat>
          <c:val>
            <c:numRef>
              <c:f>'TEDDINGTON PARK ROAD'!$AH$68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3C-41CA-A53E-A03E902D9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98929536"/>
        <c:axId val="598927968"/>
      </c:barChart>
      <c:catAx>
        <c:axId val="598929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27968"/>
        <c:crosses val="autoZero"/>
        <c:auto val="1"/>
        <c:lblAlgn val="ctr"/>
        <c:lblOffset val="100"/>
        <c:noMultiLvlLbl val="0"/>
      </c:catAx>
      <c:valAx>
        <c:axId val="598927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98929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'TEDDINGTON PARK ROAD'!$AA$46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'TEDDINGTON PARK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'TEDDINGTON PARK ROAD'!$AB$46:$AX$46</c:f>
              <c:numCache>
                <c:formatCode>General</c:formatCode>
                <c:ptCount val="23"/>
                <c:pt idx="0">
                  <c:v>54</c:v>
                </c:pt>
                <c:pt idx="1">
                  <c:v>56</c:v>
                </c:pt>
                <c:pt idx="2">
                  <c:v>61</c:v>
                </c:pt>
                <c:pt idx="3">
                  <c:v>53</c:v>
                </c:pt>
                <c:pt idx="4">
                  <c:v>83</c:v>
                </c:pt>
                <c:pt idx="5">
                  <c:v>75</c:v>
                </c:pt>
                <c:pt idx="6">
                  <c:v>78</c:v>
                </c:pt>
                <c:pt idx="7">
                  <c:v>81</c:v>
                </c:pt>
                <c:pt idx="8">
                  <c:v>77</c:v>
                </c:pt>
                <c:pt idx="9">
                  <c:v>77</c:v>
                </c:pt>
                <c:pt idx="10">
                  <c:v>79</c:v>
                </c:pt>
                <c:pt idx="11">
                  <c:v>84</c:v>
                </c:pt>
                <c:pt idx="12">
                  <c:v>86</c:v>
                </c:pt>
                <c:pt idx="13">
                  <c:v>84</c:v>
                </c:pt>
                <c:pt idx="14">
                  <c:v>77</c:v>
                </c:pt>
                <c:pt idx="15">
                  <c:v>65</c:v>
                </c:pt>
                <c:pt idx="16">
                  <c:v>57</c:v>
                </c:pt>
                <c:pt idx="17">
                  <c:v>73</c:v>
                </c:pt>
                <c:pt idx="18">
                  <c:v>82</c:v>
                </c:pt>
                <c:pt idx="19">
                  <c:v>76</c:v>
                </c:pt>
                <c:pt idx="20">
                  <c:v>66</c:v>
                </c:pt>
                <c:pt idx="21">
                  <c:v>65</c:v>
                </c:pt>
                <c:pt idx="2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5-4751-9D96-11ED3F254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931496"/>
        <c:axId val="598932672"/>
      </c:barChart>
      <c:catAx>
        <c:axId val="59893149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32672"/>
        <c:crosses val="autoZero"/>
        <c:auto val="1"/>
        <c:lblAlgn val="ctr"/>
        <c:lblOffset val="100"/>
        <c:noMultiLvlLbl val="0"/>
      </c:catAx>
      <c:valAx>
        <c:axId val="59893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3149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'TEDDINGTON PARK ROAD'!$AA$63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'TEDDINGTON PARK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'TEDDINGTON PARK ROAD'!$AB$63:$AQ$63</c:f>
              <c:numCache>
                <c:formatCode>General</c:formatCode>
                <c:ptCount val="16"/>
                <c:pt idx="0">
                  <c:v>51</c:v>
                </c:pt>
                <c:pt idx="1">
                  <c:v>52</c:v>
                </c:pt>
                <c:pt idx="2">
                  <c:v>51</c:v>
                </c:pt>
                <c:pt idx="3">
                  <c:v>51</c:v>
                </c:pt>
                <c:pt idx="4">
                  <c:v>64</c:v>
                </c:pt>
                <c:pt idx="5">
                  <c:v>68</c:v>
                </c:pt>
                <c:pt idx="6">
                  <c:v>77</c:v>
                </c:pt>
                <c:pt idx="7">
                  <c:v>65</c:v>
                </c:pt>
                <c:pt idx="8">
                  <c:v>70</c:v>
                </c:pt>
                <c:pt idx="9">
                  <c:v>72</c:v>
                </c:pt>
                <c:pt idx="10">
                  <c:v>67</c:v>
                </c:pt>
                <c:pt idx="11">
                  <c:v>67</c:v>
                </c:pt>
                <c:pt idx="12">
                  <c:v>62</c:v>
                </c:pt>
                <c:pt idx="13">
                  <c:v>66</c:v>
                </c:pt>
                <c:pt idx="14">
                  <c:v>60</c:v>
                </c:pt>
                <c:pt idx="1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3-494B-846F-E104C6E6F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930712"/>
        <c:axId val="598926008"/>
      </c:barChart>
      <c:catAx>
        <c:axId val="59893071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26008"/>
        <c:crosses val="autoZero"/>
        <c:auto val="1"/>
        <c:lblAlgn val="ctr"/>
        <c:lblOffset val="100"/>
        <c:noMultiLvlLbl val="0"/>
      </c:catAx>
      <c:valAx>
        <c:axId val="59892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30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Tuesday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'WOODVILLE CLOSE'!$AA$38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'WOODVILLE CLOSE'!$AB$38:$AX$38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3-40F4-853F-378A211C97B1}"/>
            </c:ext>
          </c:extLst>
        </c:ser>
        <c:ser>
          <c:idx val="1"/>
          <c:order val="1"/>
          <c:tx>
            <c:strRef>
              <c:f>'WOODVILLE CLOSE'!$AA$39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'WOODVILLE CLOSE'!$AB$39:$AX$39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3-40F4-853F-378A211C97B1}"/>
            </c:ext>
          </c:extLst>
        </c:ser>
        <c:ser>
          <c:idx val="2"/>
          <c:order val="2"/>
          <c:tx>
            <c:strRef>
              <c:f>'WOODVILLE CLOSE'!$AA$40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'WOODVILLE CLOSE'!$AB$40:$AX$40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3-40F4-853F-378A211C97B1}"/>
            </c:ext>
          </c:extLst>
        </c:ser>
        <c:ser>
          <c:idx val="3"/>
          <c:order val="3"/>
          <c:tx>
            <c:strRef>
              <c:f>'WOODVILLE CLOSE'!$AA$41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'WOODVILLE CLOSE'!$AB$41:$AX$41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3-40F4-853F-378A211C97B1}"/>
            </c:ext>
          </c:extLst>
        </c:ser>
        <c:ser>
          <c:idx val="4"/>
          <c:order val="4"/>
          <c:tx>
            <c:strRef>
              <c:f>'WOODVILLE CLOSE'!$AA$42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'WOODVILLE CLOSE'!$AB$42:$AX$42</c:f>
              <c:numCache>
                <c:formatCode>General</c:formatCode>
                <c:ptCount val="23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3-40F4-853F-378A211C97B1}"/>
            </c:ext>
          </c:extLst>
        </c:ser>
        <c:ser>
          <c:idx val="5"/>
          <c:order val="5"/>
          <c:tx>
            <c:strRef>
              <c:f>'WOODVILLE CLOSE'!$AA$43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'WOODVILLE CLOSE'!$AB$43:$AX$43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3-40F4-853F-378A211C97B1}"/>
            </c:ext>
          </c:extLst>
        </c:ser>
        <c:ser>
          <c:idx val="6"/>
          <c:order val="6"/>
          <c:tx>
            <c:strRef>
              <c:f>'WOODVILLE CLOSE'!$AA$44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'WOODVILLE CLOSE'!$AB$37:$AX$37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'WOODVILLE CLOSE'!$AB$44:$AX$44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33-40F4-853F-378A211C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8932280"/>
        <c:axId val="598927184"/>
      </c:barChart>
      <c:lineChart>
        <c:grouping val="stacked"/>
        <c:varyColors val="0"/>
        <c:ser>
          <c:idx val="7"/>
          <c:order val="7"/>
          <c:tx>
            <c:strRef>
              <c:f>'WOODVILLE CLOSE'!$AA$45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'WOODVILLE CLOSE'!$AB$37:$AX$37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'WOODVILLE CLOSE'!$AB$45:$AX$45</c:f>
              <c:numCache>
                <c:formatCode>General</c:formatCode>
                <c:ptCount val="2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33-40F4-853F-378A211C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932280"/>
        <c:axId val="598927184"/>
      </c:lineChart>
      <c:catAx>
        <c:axId val="598932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27184"/>
        <c:crosses val="autoZero"/>
        <c:auto val="1"/>
        <c:lblAlgn val="ctr"/>
        <c:lblOffset val="100"/>
        <c:noMultiLvlLbl val="0"/>
      </c:catAx>
      <c:valAx>
        <c:axId val="598927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98932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Saturday</a:t>
            </a:r>
          </a:p>
        </c:rich>
      </c:tx>
      <c:layout>
        <c:manualLayout>
          <c:xMode val="edge"/>
          <c:yMode val="edge"/>
          <c:x val="0.31333189411929568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'WOODVILLE CLOSE'!$AA$55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'WOODVILLE CLOSE'!$AB$55:$AQ$55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0-4F50-8C08-5ED187CD142D}"/>
            </c:ext>
          </c:extLst>
        </c:ser>
        <c:ser>
          <c:idx val="1"/>
          <c:order val="1"/>
          <c:tx>
            <c:strRef>
              <c:f>'WOODVILLE CLOSE'!$AA$56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'WOODVILLE CLOSE'!$AB$56:$AQ$56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0-4F50-8C08-5ED187CD142D}"/>
            </c:ext>
          </c:extLst>
        </c:ser>
        <c:ser>
          <c:idx val="2"/>
          <c:order val="2"/>
          <c:tx>
            <c:strRef>
              <c:f>'WOODVILLE CLOSE'!$AA$57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'WOODVILLE CLOSE'!$AB$57:$AQ$57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20-4F50-8C08-5ED187CD142D}"/>
            </c:ext>
          </c:extLst>
        </c:ser>
        <c:ser>
          <c:idx val="3"/>
          <c:order val="3"/>
          <c:tx>
            <c:strRef>
              <c:f>'WOODVILLE CLOSE'!$AA$58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'WOODVILLE CLOSE'!$AB$58:$AQ$58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20-4F50-8C08-5ED187CD142D}"/>
            </c:ext>
          </c:extLst>
        </c:ser>
        <c:ser>
          <c:idx val="4"/>
          <c:order val="4"/>
          <c:tx>
            <c:strRef>
              <c:f>'WOODVILLE CLOSE'!$AA$59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'WOODVILLE CLOSE'!$AB$59:$AQ$59</c:f>
              <c:numCache>
                <c:formatCode>General</c:formatCode>
                <c:ptCount val="16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20-4F50-8C08-5ED187CD142D}"/>
            </c:ext>
          </c:extLst>
        </c:ser>
        <c:ser>
          <c:idx val="5"/>
          <c:order val="5"/>
          <c:tx>
            <c:strRef>
              <c:f>'WOODVILLE CLOSE'!$AA$60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'WOODVILLE CLOSE'!$AB$54:$AQ$54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'WOODVILLE CLOSE'!$AB$60:$AQ$60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20-4F50-8C08-5ED187CD142D}"/>
            </c:ext>
          </c:extLst>
        </c:ser>
        <c:ser>
          <c:idx val="6"/>
          <c:order val="6"/>
          <c:tx>
            <c:strRef>
              <c:f>'WOODVILLE CLOSE'!$AA$61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'WOODVILLE CLOSE'!$AB$54:$AQ$54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'WOODVILLE CLOSE'!$AB$61:$AQ$61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20-4F50-8C08-5ED187CD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8931888"/>
        <c:axId val="598926792"/>
      </c:barChart>
      <c:lineChart>
        <c:grouping val="stacked"/>
        <c:varyColors val="0"/>
        <c:ser>
          <c:idx val="7"/>
          <c:order val="7"/>
          <c:tx>
            <c:strRef>
              <c:f>'WOODVILLE CLOSE'!$AA$62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'WOODVILLE CLOSE'!$AB$54:$AQ$54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'WOODVILLE CLOSE'!$AB$62:$AQ$62</c:f>
              <c:numCache>
                <c:formatCode>General</c:formatCode>
                <c:ptCount val="16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20-4F50-8C08-5ED187CD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931888"/>
        <c:axId val="598926792"/>
      </c:lineChart>
      <c:catAx>
        <c:axId val="59893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26792"/>
        <c:crosses val="autoZero"/>
        <c:auto val="1"/>
        <c:lblAlgn val="ctr"/>
        <c:lblOffset val="100"/>
        <c:noMultiLvlLbl val="0"/>
      </c:catAx>
      <c:valAx>
        <c:axId val="598926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98931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535487448026274"/>
          <c:y val="2.109538991582920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'WOODVILLE CLOSE'!$AA$68</c:f>
              <c:strCache>
                <c:ptCount val="1"/>
                <c:pt idx="0">
                  <c:v>WOODVILLE CLOSE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E-460C-9E90-F0947BF712CC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E-460C-9E90-F0947BF712CC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3E-460C-9E90-F0947BF712CC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3E-460C-9E90-F0947BF712CC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3E-460C-9E90-F0947BF712CC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83E-460C-9E90-F0947BF712C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3E-460C-9E90-F0947BF712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3E-460C-9E90-F0947BF712CC}"/>
                </c:ext>
              </c:extLst>
            </c:dLbl>
            <c:dLbl>
              <c:idx val="2"/>
              <c:layout>
                <c:manualLayout>
                  <c:x val="2.0690758940423753E-2"/>
                  <c:y val="2.0802119361247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3E-460C-9E90-F0947BF712CC}"/>
                </c:ext>
              </c:extLst>
            </c:dLbl>
            <c:dLbl>
              <c:idx val="3"/>
              <c:layout>
                <c:manualLayout>
                  <c:x val="-6.734578136681571E-2"/>
                  <c:y val="-0.207698052339641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3E-460C-9E90-F0947BF712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3E-460C-9E90-F0947BF712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3E-460C-9E90-F0947BF712C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'WOODVILLE CLOSE'!$AB$67:$AH$67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'WOODVILLE CLOSE'!$AB$68:$AH$68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83E-460C-9E90-F0947BF71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'ARLINGTON ROAD'!$AB$67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ROAD'!$AA$68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ROAD'!$AB$68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7-45AA-AB4A-8BA264255628}"/>
            </c:ext>
          </c:extLst>
        </c:ser>
        <c:ser>
          <c:idx val="1"/>
          <c:order val="1"/>
          <c:tx>
            <c:strRef>
              <c:f>'ARLINGTON ROAD'!$AC$67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ROAD'!$AA$68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ROAD'!$AC$68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7-45AA-AB4A-8BA264255628}"/>
            </c:ext>
          </c:extLst>
        </c:ser>
        <c:ser>
          <c:idx val="2"/>
          <c:order val="2"/>
          <c:tx>
            <c:strRef>
              <c:f>'ARLINGTON ROAD'!$AD$67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ROAD'!$AA$68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ROAD'!$AD$68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7-45AA-AB4A-8BA264255628}"/>
            </c:ext>
          </c:extLst>
        </c:ser>
        <c:ser>
          <c:idx val="3"/>
          <c:order val="3"/>
          <c:tx>
            <c:strRef>
              <c:f>'ARLINGTON ROAD'!$AE$67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ROAD'!$AA$68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ROAD'!$AE$68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7-45AA-AB4A-8BA264255628}"/>
            </c:ext>
          </c:extLst>
        </c:ser>
        <c:ser>
          <c:idx val="4"/>
          <c:order val="4"/>
          <c:tx>
            <c:strRef>
              <c:f>'ARLINGTON ROAD'!$AF$67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ROAD'!$AA$68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ROAD'!$AF$68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7-45AA-AB4A-8BA264255628}"/>
            </c:ext>
          </c:extLst>
        </c:ser>
        <c:ser>
          <c:idx val="5"/>
          <c:order val="5"/>
          <c:tx>
            <c:strRef>
              <c:f>'ARLINGTON ROAD'!$AG$67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'ARLINGTON ROAD'!$AA$68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17-45AA-AB4A-8BA264255628}"/>
            </c:ext>
          </c:extLst>
        </c:ser>
        <c:ser>
          <c:idx val="6"/>
          <c:order val="6"/>
          <c:tx>
            <c:strRef>
              <c:f>'ARLINGTON ROAD'!$AH$67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'ARLINGTON ROAD'!$AA$68</c:f>
              <c:strCache>
                <c:ptCount val="1"/>
                <c:pt idx="0">
                  <c:v>ARLINGTON ROAD</c:v>
                </c:pt>
              </c:strCache>
            </c:strRef>
          </c:cat>
          <c:val>
            <c:numRef>
              <c:f>'ARLINGTON ROAD'!$AH$68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5-4324-BA10-08280E73F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459743144"/>
        <c:axId val="459737264"/>
      </c:barChart>
      <c:catAx>
        <c:axId val="459743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37264"/>
        <c:crosses val="autoZero"/>
        <c:auto val="1"/>
        <c:lblAlgn val="ctr"/>
        <c:lblOffset val="100"/>
        <c:noMultiLvlLbl val="0"/>
      </c:catAx>
      <c:valAx>
        <c:axId val="459737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9743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baseline="0">
                <a:effectLst/>
              </a:rPr>
              <a:t>% of Users by Type</a:t>
            </a:r>
            <a:endParaRPr lang="en-GB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3157869972135836"/>
          <c:y val="2.496332818210807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'WOODVILLE CLOSE'!$AA$48</c:f>
              <c:strCache>
                <c:ptCount val="1"/>
                <c:pt idx="0">
                  <c:v>WOODVILLE CLOSE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89-4F12-872D-2C67FDD76CBA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89-4F12-872D-2C67FDD76CBA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89-4F12-872D-2C67FDD76CBA}"/>
              </c:ext>
            </c:extLst>
          </c:dPt>
          <c:dPt>
            <c:idx val="3"/>
            <c:bubble3D val="0"/>
            <c:spPr>
              <a:solidFill>
                <a:sysClr val="window" lastClr="FFFFFF">
                  <a:lumMod val="65000"/>
                </a:sys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89-4F12-872D-2C67FDD76CBA}"/>
              </c:ext>
            </c:extLst>
          </c:dPt>
          <c:dPt>
            <c:idx val="4"/>
            <c:bubble3D val="0"/>
            <c:spPr>
              <a:solidFill>
                <a:srgbClr val="F796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89-4F12-872D-2C67FDD76CBA}"/>
              </c:ext>
            </c:extLst>
          </c:dPt>
          <c:dPt>
            <c:idx val="5"/>
            <c:bubble3D val="0"/>
            <c:spPr>
              <a:solidFill>
                <a:srgbClr val="C050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89-4F12-872D-2C67FDD76CBA}"/>
              </c:ext>
            </c:extLst>
          </c:dPt>
          <c:dLbls>
            <c:dLbl>
              <c:idx val="0"/>
              <c:layout>
                <c:manualLayout>
                  <c:x val="-1.954101340604408E-2"/>
                  <c:y val="-4.265864839088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89-4F12-872D-2C67FDD76CBA}"/>
                </c:ext>
              </c:extLst>
            </c:dLbl>
            <c:dLbl>
              <c:idx val="1"/>
              <c:layout>
                <c:manualLayout>
                  <c:x val="0.11328847280330367"/>
                  <c:y val="-7.44437909902227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89-4F12-872D-2C67FDD76CBA}"/>
                </c:ext>
              </c:extLst>
            </c:dLbl>
            <c:dLbl>
              <c:idx val="2"/>
              <c:layout>
                <c:manualLayout>
                  <c:x val="0.15020549660612698"/>
                  <c:y val="6.8604223848214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89-4F12-872D-2C67FDD76CBA}"/>
                </c:ext>
              </c:extLst>
            </c:dLbl>
            <c:dLbl>
              <c:idx val="3"/>
              <c:layout>
                <c:manualLayout>
                  <c:x val="-1.5898179938254233E-2"/>
                  <c:y val="-0.202259230178595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89-4F12-872D-2C67FDD76CBA}"/>
                </c:ext>
              </c:extLst>
            </c:dLbl>
            <c:dLbl>
              <c:idx val="4"/>
              <c:layout>
                <c:manualLayout>
                  <c:x val="-0.20567737047728044"/>
                  <c:y val="-4.591369735760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89-4F12-872D-2C67FDD76C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89-4F12-872D-2C67FDD76C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89-4F12-872D-2C67FDD76CB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'WOODVILLE CLOSE'!$AB$47:$AH$47</c:f>
              <c:strCache>
                <c:ptCount val="7"/>
                <c:pt idx="0">
                  <c:v>COMMUTER</c:v>
                </c:pt>
                <c:pt idx="1">
                  <c:v>ILLEGAL</c:v>
                </c:pt>
                <c:pt idx="2">
                  <c:v>LONG STAY</c:v>
                </c:pt>
                <c:pt idx="3">
                  <c:v>RESIDENT</c:v>
                </c:pt>
                <c:pt idx="4">
                  <c:v>SHORT STAY</c:v>
                </c:pt>
                <c:pt idx="5">
                  <c:v>DISABLED</c:v>
                </c:pt>
                <c:pt idx="6">
                  <c:v>OTHER</c:v>
                </c:pt>
              </c:strCache>
            </c:strRef>
          </c:cat>
          <c:val>
            <c:numRef>
              <c:f>'WOODVILLE CLOSE'!$AB$48:$AH$48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89-4F12-872D-2C67FDD76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'WOODVILLE CLOSE'!$AB$47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CLOSE'!$AA$48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CLOSE'!$AB$48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3-4E75-AEBB-0A672F4246B0}"/>
            </c:ext>
          </c:extLst>
        </c:ser>
        <c:ser>
          <c:idx val="1"/>
          <c:order val="1"/>
          <c:tx>
            <c:strRef>
              <c:f>'WOODVILLE CLOSE'!$AC$47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CLOSE'!$AA$48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CLOSE'!$AC$48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3-4E75-AEBB-0A672F4246B0}"/>
            </c:ext>
          </c:extLst>
        </c:ser>
        <c:ser>
          <c:idx val="2"/>
          <c:order val="2"/>
          <c:tx>
            <c:strRef>
              <c:f>'WOODVILLE CLOSE'!$AD$47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CLOSE'!$AA$48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CLOSE'!$AD$48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3-4E75-AEBB-0A672F4246B0}"/>
            </c:ext>
          </c:extLst>
        </c:ser>
        <c:ser>
          <c:idx val="3"/>
          <c:order val="3"/>
          <c:tx>
            <c:strRef>
              <c:f>'WOODVILLE CLOSE'!$AE$47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CLOSE'!$AA$48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CLOSE'!$AE$48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73-4E75-AEBB-0A672F4246B0}"/>
            </c:ext>
          </c:extLst>
        </c:ser>
        <c:ser>
          <c:idx val="4"/>
          <c:order val="4"/>
          <c:tx>
            <c:strRef>
              <c:f>'WOODVILLE CLOSE'!$AF$47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CLOSE'!$AA$48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CLOSE'!$AF$48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73-4E75-AEBB-0A672F4246B0}"/>
            </c:ext>
          </c:extLst>
        </c:ser>
        <c:ser>
          <c:idx val="5"/>
          <c:order val="5"/>
          <c:tx>
            <c:strRef>
              <c:f>'WOODVILLE CLOSE'!$AG$47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CLOSE'!$AA$48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CLOSE'!$AG$48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73-4E75-AEBB-0A672F4246B0}"/>
            </c:ext>
          </c:extLst>
        </c:ser>
        <c:ser>
          <c:idx val="6"/>
          <c:order val="6"/>
          <c:tx>
            <c:strRef>
              <c:f>'WOODVILLE CLOSE'!$AH$47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'WOODVILLE CLOSE'!$AA$48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CLOSE'!$AH$48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73-4E75-AEBB-0A672F424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98924048"/>
        <c:axId val="598935024"/>
      </c:barChart>
      <c:catAx>
        <c:axId val="59892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35024"/>
        <c:crosses val="autoZero"/>
        <c:auto val="1"/>
        <c:lblAlgn val="ctr"/>
        <c:lblOffset val="100"/>
        <c:noMultiLvlLbl val="0"/>
      </c:catAx>
      <c:valAx>
        <c:axId val="598935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98924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Total Number of Users by Type</a:t>
            </a:r>
          </a:p>
        </c:rich>
      </c:tx>
      <c:layout>
        <c:manualLayout>
          <c:xMode val="edge"/>
          <c:yMode val="edge"/>
          <c:x val="0.10205647021395053"/>
          <c:y val="2.510601535309653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'WOODVILLE CLOSE'!$AB$67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CLOSE'!$AA$68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CLOSE'!$AB$68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4-44B7-B00D-C18956419B89}"/>
            </c:ext>
          </c:extLst>
        </c:ser>
        <c:ser>
          <c:idx val="1"/>
          <c:order val="1"/>
          <c:tx>
            <c:strRef>
              <c:f>'WOODVILLE CLOSE'!$AC$67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CLOSE'!$AA$68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CLOSE'!$AC$68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D4-44B7-B00D-C18956419B89}"/>
            </c:ext>
          </c:extLst>
        </c:ser>
        <c:ser>
          <c:idx val="2"/>
          <c:order val="2"/>
          <c:tx>
            <c:strRef>
              <c:f>'WOODVILLE CLOSE'!$AD$67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CLOSE'!$AA$68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CLOSE'!$AD$68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D4-44B7-B00D-C18956419B89}"/>
            </c:ext>
          </c:extLst>
        </c:ser>
        <c:ser>
          <c:idx val="3"/>
          <c:order val="3"/>
          <c:tx>
            <c:strRef>
              <c:f>'WOODVILLE CLOSE'!$AE$67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CLOSE'!$AA$68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CLOSE'!$AE$68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D4-44B7-B00D-C18956419B89}"/>
            </c:ext>
          </c:extLst>
        </c:ser>
        <c:ser>
          <c:idx val="4"/>
          <c:order val="4"/>
          <c:tx>
            <c:strRef>
              <c:f>'WOODVILLE CLOSE'!$AF$67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CLOSE'!$AA$68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CLOSE'!$AF$68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D4-44B7-B00D-C18956419B89}"/>
            </c:ext>
          </c:extLst>
        </c:ser>
        <c:ser>
          <c:idx val="5"/>
          <c:order val="5"/>
          <c:tx>
            <c:strRef>
              <c:f>'WOODVILLE CLOSE'!$AG$67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'WOODVILLE CLOSE'!$AA$68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CLOSE'!$AG$68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D4-44B7-B00D-C18956419B89}"/>
            </c:ext>
          </c:extLst>
        </c:ser>
        <c:ser>
          <c:idx val="6"/>
          <c:order val="6"/>
          <c:tx>
            <c:strRef>
              <c:f>'WOODVILLE CLOSE'!$AH$67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'WOODVILLE CLOSE'!$AA$68</c:f>
              <c:strCache>
                <c:ptCount val="1"/>
                <c:pt idx="0">
                  <c:v>WOODVILLE CLOSE</c:v>
                </c:pt>
              </c:strCache>
            </c:strRef>
          </c:cat>
          <c:val>
            <c:numRef>
              <c:f>'WOODVILLE CLOSE'!$AH$68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D4-44B7-B00D-C18956419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4"/>
        <c:overlap val="-90"/>
        <c:axId val="598935808"/>
        <c:axId val="598934240"/>
      </c:barChart>
      <c:catAx>
        <c:axId val="59893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34240"/>
        <c:crosses val="autoZero"/>
        <c:auto val="1"/>
        <c:lblAlgn val="ctr"/>
        <c:lblOffset val="100"/>
        <c:noMultiLvlLbl val="0"/>
      </c:catAx>
      <c:valAx>
        <c:axId val="598934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98935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'WOODVILLE CLOSE'!$AA$46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'WOODVILLE CLOSE'!$AB$37:$AX$37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'WOODVILLE CLOSE'!$AB$46:$AX$46</c:f>
              <c:numCache>
                <c:formatCode>General</c:formatCode>
                <c:ptCount val="23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D-49DB-A937-A687AD703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8935416"/>
        <c:axId val="598933848"/>
      </c:barChart>
      <c:catAx>
        <c:axId val="5989354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33848"/>
        <c:crosses val="autoZero"/>
        <c:auto val="1"/>
        <c:lblAlgn val="ctr"/>
        <c:lblOffset val="100"/>
        <c:noMultiLvlLbl val="0"/>
      </c:catAx>
      <c:valAx>
        <c:axId val="598933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893541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'WOODVILLE CLOSE'!$AA$63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'WOODVILLE CLOSE'!$AB$54:$AQ$54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'WOODVILLE CLOSE'!$AB$63:$AQ$63</c:f>
              <c:numCache>
                <c:formatCode>General</c:formatCode>
                <c:ptCount val="1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814-A7C5-2E7D3604F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016640"/>
        <c:axId val="606018600"/>
      </c:barChart>
      <c:catAx>
        <c:axId val="60601664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018600"/>
        <c:crosses val="autoZero"/>
        <c:auto val="1"/>
        <c:lblAlgn val="ctr"/>
        <c:lblOffset val="100"/>
        <c:noMultiLvlLbl val="0"/>
      </c:catAx>
      <c:valAx>
        <c:axId val="60601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601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'ARLINGTON ROAD'!$AA$46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'ARLINGTON ROAD'!$AB$37:$AX$37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'ARLINGTON ROAD'!$AB$46:$AX$46</c:f>
              <c:numCache>
                <c:formatCode>General</c:formatCode>
                <c:ptCount val="23"/>
                <c:pt idx="0">
                  <c:v>12</c:v>
                </c:pt>
                <c:pt idx="1">
                  <c:v>14</c:v>
                </c:pt>
                <c:pt idx="2">
                  <c:v>12</c:v>
                </c:pt>
                <c:pt idx="3">
                  <c:v>18</c:v>
                </c:pt>
                <c:pt idx="4">
                  <c:v>30</c:v>
                </c:pt>
                <c:pt idx="5">
                  <c:v>29</c:v>
                </c:pt>
                <c:pt idx="6">
                  <c:v>29</c:v>
                </c:pt>
                <c:pt idx="7">
                  <c:v>30</c:v>
                </c:pt>
                <c:pt idx="8">
                  <c:v>27</c:v>
                </c:pt>
                <c:pt idx="9">
                  <c:v>27</c:v>
                </c:pt>
                <c:pt idx="10">
                  <c:v>26</c:v>
                </c:pt>
                <c:pt idx="11">
                  <c:v>25</c:v>
                </c:pt>
                <c:pt idx="12">
                  <c:v>24</c:v>
                </c:pt>
                <c:pt idx="13">
                  <c:v>25</c:v>
                </c:pt>
                <c:pt idx="14">
                  <c:v>24</c:v>
                </c:pt>
                <c:pt idx="15">
                  <c:v>27</c:v>
                </c:pt>
                <c:pt idx="16">
                  <c:v>26</c:v>
                </c:pt>
                <c:pt idx="17">
                  <c:v>24</c:v>
                </c:pt>
                <c:pt idx="18">
                  <c:v>24</c:v>
                </c:pt>
                <c:pt idx="19">
                  <c:v>15</c:v>
                </c:pt>
                <c:pt idx="20">
                  <c:v>16</c:v>
                </c:pt>
                <c:pt idx="21">
                  <c:v>14</c:v>
                </c:pt>
                <c:pt idx="2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C2-4FD9-9D69-3D4B09FF7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737656"/>
        <c:axId val="459738048"/>
      </c:barChart>
      <c:catAx>
        <c:axId val="45973765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38048"/>
        <c:crosses val="autoZero"/>
        <c:auto val="1"/>
        <c:lblAlgn val="ctr"/>
        <c:lblOffset val="100"/>
        <c:noMultiLvlLbl val="0"/>
      </c:catAx>
      <c:valAx>
        <c:axId val="45973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3765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Free</a:t>
            </a:r>
            <a:r>
              <a:rPr lang="en-US" sz="1800" b="1" baseline="0"/>
              <a:t> Capacity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'ARLINGTON ROAD'!$AA$63</c:f>
              <c:strCache>
                <c:ptCount val="1"/>
                <c:pt idx="0">
                  <c:v>FREE CAPACITY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'ARLINGTON ROAD'!$AB$54:$AQ$54</c:f>
              <c:numCache>
                <c:formatCode>h:mm</c:formatCode>
                <c:ptCount val="16"/>
                <c:pt idx="0">
                  <c:v>0.20833333333333334</c:v>
                </c:pt>
                <c:pt idx="1">
                  <c:v>0.25</c:v>
                </c:pt>
                <c:pt idx="2">
                  <c:v>0.29166666666666669</c:v>
                </c:pt>
                <c:pt idx="3">
                  <c:v>0.33333333333333331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0.625</c:v>
                </c:pt>
                <c:pt idx="11">
                  <c:v>0.66666666666666596</c:v>
                </c:pt>
                <c:pt idx="12">
                  <c:v>0.70833333333333304</c:v>
                </c:pt>
                <c:pt idx="13">
                  <c:v>0.75</c:v>
                </c:pt>
                <c:pt idx="14">
                  <c:v>0.79166666666666596</c:v>
                </c:pt>
                <c:pt idx="15">
                  <c:v>0.83333333333333304</c:v>
                </c:pt>
              </c:numCache>
            </c:numRef>
          </c:cat>
          <c:val>
            <c:numRef>
              <c:f>'ARLINGTON ROAD'!$AB$63:$AQ$63</c:f>
              <c:numCache>
                <c:formatCode>General</c:formatCode>
                <c:ptCount val="16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15</c:v>
                </c:pt>
                <c:pt idx="4">
                  <c:v>16</c:v>
                </c:pt>
                <c:pt idx="5">
                  <c:v>16</c:v>
                </c:pt>
                <c:pt idx="6">
                  <c:v>22</c:v>
                </c:pt>
                <c:pt idx="7">
                  <c:v>25</c:v>
                </c:pt>
                <c:pt idx="8">
                  <c:v>20</c:v>
                </c:pt>
                <c:pt idx="9">
                  <c:v>20</c:v>
                </c:pt>
                <c:pt idx="10">
                  <c:v>22</c:v>
                </c:pt>
                <c:pt idx="11">
                  <c:v>18</c:v>
                </c:pt>
                <c:pt idx="12">
                  <c:v>18</c:v>
                </c:pt>
                <c:pt idx="13">
                  <c:v>15</c:v>
                </c:pt>
                <c:pt idx="14">
                  <c:v>13</c:v>
                </c:pt>
                <c:pt idx="1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8E-4B68-8CD8-385BCF8F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738832"/>
        <c:axId val="459739224"/>
      </c:barChart>
      <c:catAx>
        <c:axId val="4597388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39224"/>
        <c:crosses val="autoZero"/>
        <c:auto val="1"/>
        <c:lblAlgn val="ctr"/>
        <c:lblOffset val="100"/>
        <c:noMultiLvlLbl val="0"/>
      </c:catAx>
      <c:valAx>
        <c:axId val="459739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3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Parking Users by Beat - Tuesday</a:t>
            </a:r>
          </a:p>
        </c:rich>
      </c:tx>
      <c:layout>
        <c:manualLayout>
          <c:xMode val="edge"/>
          <c:yMode val="edge"/>
          <c:x val="0.31333189826091884"/>
          <c:y val="1.903112110986126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'BLENHEIM PLACE'!$AA$38</c:f>
              <c:strCache>
                <c:ptCount val="1"/>
                <c:pt idx="0">
                  <c:v>COMMUTER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'BLENHEIM PLACE'!$AB$38:$AX$38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3-47D3-848C-AFDA89D07BAE}"/>
            </c:ext>
          </c:extLst>
        </c:ser>
        <c:ser>
          <c:idx val="1"/>
          <c:order val="1"/>
          <c:tx>
            <c:strRef>
              <c:f>'BLENHEIM PLACE'!$AA$39</c:f>
              <c:strCache>
                <c:ptCount val="1"/>
                <c:pt idx="0">
                  <c:v>DISABLED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'BLENHEIM PLACE'!$AB$39:$AX$39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3-47D3-848C-AFDA89D07BAE}"/>
            </c:ext>
          </c:extLst>
        </c:ser>
        <c:ser>
          <c:idx val="2"/>
          <c:order val="2"/>
          <c:tx>
            <c:strRef>
              <c:f>'BLENHEIM PLACE'!$AA$40</c:f>
              <c:strCache>
                <c:ptCount val="1"/>
                <c:pt idx="0">
                  <c:v>ILLEGAL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'BLENHEIM PLACE'!$AB$40:$AX$40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3-47D3-848C-AFDA89D07BAE}"/>
            </c:ext>
          </c:extLst>
        </c:ser>
        <c:ser>
          <c:idx val="3"/>
          <c:order val="3"/>
          <c:tx>
            <c:strRef>
              <c:f>'BLENHEIM PLACE'!$AA$41</c:f>
              <c:strCache>
                <c:ptCount val="1"/>
                <c:pt idx="0">
                  <c:v>LONG STAY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'BLENHEIM PLACE'!$AB$41:$AX$41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3-47D3-848C-AFDA89D07BAE}"/>
            </c:ext>
          </c:extLst>
        </c:ser>
        <c:ser>
          <c:idx val="4"/>
          <c:order val="4"/>
          <c:tx>
            <c:strRef>
              <c:f>'BLENHEIM PLACE'!$AA$42</c:f>
              <c:strCache>
                <c:ptCount val="1"/>
                <c:pt idx="0">
                  <c:v>RESIDENT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'BLENHEIM PLACE'!$AB$42:$AX$42</c:f>
              <c:numCache>
                <c:formatCode>General</c:formatCode>
                <c:ptCount val="23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3-47D3-848C-AFDA89D07BAE}"/>
            </c:ext>
          </c:extLst>
        </c:ser>
        <c:ser>
          <c:idx val="5"/>
          <c:order val="5"/>
          <c:tx>
            <c:strRef>
              <c:f>'BLENHEIM PLACE'!$AA$43</c:f>
              <c:strCache>
                <c:ptCount val="1"/>
                <c:pt idx="0">
                  <c:v>SHORT STAY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'BLENHEIM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'BLENHEIM PLACE'!$AB$43:$AX$43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3-47D3-848C-AFDA89D07BAE}"/>
            </c:ext>
          </c:extLst>
        </c:ser>
        <c:ser>
          <c:idx val="6"/>
          <c:order val="6"/>
          <c:tx>
            <c:strRef>
              <c:f>'BLENHEIM PLACE'!$AA$44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numRef>
              <c:f>'BLENHEIM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'BLENHEIM PLACE'!$AB$44:$AX$44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3-47D3-848C-AFDA89D07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743536"/>
        <c:axId val="459739616"/>
      </c:barChart>
      <c:lineChart>
        <c:grouping val="stacked"/>
        <c:varyColors val="0"/>
        <c:ser>
          <c:idx val="7"/>
          <c:order val="7"/>
          <c:tx>
            <c:strRef>
              <c:f>'BLENHEIM PLACE'!$AA$45</c:f>
              <c:strCache>
                <c:ptCount val="1"/>
                <c:pt idx="0">
                  <c:v>CAPACITY</c:v>
                </c:pt>
              </c:strCache>
            </c:strRef>
          </c:tx>
          <c:marker>
            <c:symbol val="none"/>
          </c:marker>
          <c:cat>
            <c:numRef>
              <c:f>'BLENHEIM PLACE'!$AB$37:$AX$37</c:f>
              <c:numCache>
                <c:formatCode>h:mm</c:formatCode>
                <c:ptCount val="23"/>
                <c:pt idx="0">
                  <c:v>0.20833333333333301</c:v>
                </c:pt>
                <c:pt idx="1">
                  <c:v>0.25</c:v>
                </c:pt>
                <c:pt idx="2">
                  <c:v>0.29166666666666702</c:v>
                </c:pt>
                <c:pt idx="3">
                  <c:v>0.33333333333333298</c:v>
                </c:pt>
                <c:pt idx="4">
                  <c:v>0.375</c:v>
                </c:pt>
                <c:pt idx="5">
                  <c:v>0.41666666666666702</c:v>
                </c:pt>
                <c:pt idx="6">
                  <c:v>0.45833333333333298</c:v>
                </c:pt>
                <c:pt idx="7">
                  <c:v>0.5</c:v>
                </c:pt>
                <c:pt idx="8">
                  <c:v>0.54166666666666696</c:v>
                </c:pt>
                <c:pt idx="9">
                  <c:v>0.58333333333333304</c:v>
                </c:pt>
                <c:pt idx="10">
                  <c:v>0.59375</c:v>
                </c:pt>
                <c:pt idx="11">
                  <c:v>0.60416666666666696</c:v>
                </c:pt>
                <c:pt idx="12">
                  <c:v>0.61458333333333304</c:v>
                </c:pt>
                <c:pt idx="13">
                  <c:v>0.625</c:v>
                </c:pt>
                <c:pt idx="14">
                  <c:v>0.63541666666666696</c:v>
                </c:pt>
                <c:pt idx="15">
                  <c:v>0.64583333333333304</c:v>
                </c:pt>
                <c:pt idx="16">
                  <c:v>0.65625</c:v>
                </c:pt>
                <c:pt idx="17">
                  <c:v>0.66666666666666696</c:v>
                </c:pt>
                <c:pt idx="18">
                  <c:v>0.67708333333333304</c:v>
                </c:pt>
                <c:pt idx="19">
                  <c:v>0.70833333333333404</c:v>
                </c:pt>
                <c:pt idx="20">
                  <c:v>0.75</c:v>
                </c:pt>
                <c:pt idx="21">
                  <c:v>0.79166666666666696</c:v>
                </c:pt>
                <c:pt idx="22">
                  <c:v>0.83333333333333304</c:v>
                </c:pt>
              </c:numCache>
            </c:numRef>
          </c:cat>
          <c:val>
            <c:numRef>
              <c:f>'BLENHEIM PLACE'!$AB$45:$AX$45</c:f>
              <c:numCache>
                <c:formatCode>General</c:formatCode>
                <c:ptCount val="23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1A3-47D3-848C-AFDA89D07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743536"/>
        <c:axId val="459739616"/>
      </c:lineChart>
      <c:catAx>
        <c:axId val="459743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739616"/>
        <c:crosses val="autoZero"/>
        <c:auto val="1"/>
        <c:lblAlgn val="ctr"/>
        <c:lblOffset val="100"/>
        <c:noMultiLvlLbl val="0"/>
      </c:catAx>
      <c:valAx>
        <c:axId val="459739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59743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image" Target="../media/image1.png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Relationship Id="rId9" Type="http://schemas.openxmlformats.org/officeDocument/2006/relationships/chart" Target="../charts/chart6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Relationship Id="rId9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image" Target="../media/image1.png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Relationship Id="rId9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1</xdr:row>
      <xdr:rowOff>371475</xdr:rowOff>
    </xdr:from>
    <xdr:to>
      <xdr:col>2</xdr:col>
      <xdr:colOff>1504950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EF4FDE-F9AB-4700-84BD-3A0E9E4F9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762000"/>
          <a:ext cx="31146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A35EDC94-3D89-4C52-B327-056C354D2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944A9C1E-3FE4-486A-A2DA-3767ECC4F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298BD160-B6E7-4E42-8E73-8EC079867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7BC1647C-954B-48BD-A0CB-B54D75E76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EC798546-ED04-4FA9-AFDE-503A21BB4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B7DCABCA-2930-4A60-BCD3-31BCE5DDB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49DE431B-0309-4B55-9E79-69E92E70C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AF652E40-D24B-40A6-8612-6336A77E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112E939-6752-442A-9060-F242D60DF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7C32F06-C36E-47A2-B1C1-F97C844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3B4444-99DF-4279-9B2A-F3D35A7C4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0625"/>
        <a:stretch>
          <a:fillRect/>
        </a:stretch>
      </xdr:blipFill>
      <xdr:spPr bwMode="auto">
        <a:xfrm>
          <a:off x="0" y="0"/>
          <a:ext cx="18192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</xdr:colOff>
      <xdr:row>4</xdr:row>
      <xdr:rowOff>85725</xdr:rowOff>
    </xdr:from>
    <xdr:to>
      <xdr:col>9</xdr:col>
      <xdr:colOff>408715</xdr:colOff>
      <xdr:row>30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8B23CF-4137-4CA5-BAC1-C2D85C312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733425"/>
          <a:ext cx="7038114" cy="514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8104A7CA-28D0-48C9-AF69-0705BCD59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3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72C45503-6981-4F1F-AF26-FC70D8F5E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7858125" y="0"/>
          <a:ext cx="2143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145A9720-3DA6-4356-B7FD-B70470205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A7471EA5-1BD3-4B5F-9152-F89DA44BB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B121BF90-F6BE-4639-9A20-8CDCC3F24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BBC3593C-D8C8-4B42-90AF-EA3FB119C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7C7A79A3-DD45-426C-845E-147F81A29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14A42D16-9517-428C-A281-521C0FC65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3B1EE88-794B-4390-BB39-A5B22C239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B01B54-3121-4276-ADFA-739897120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2D235C2B-9EB5-4FB0-B9FE-72928A14C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6C2AC367-1238-4031-B302-3F41CBFE6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3785CE69-E979-4780-AA8E-7B0550FBB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AFC774F4-C77C-4283-8ED0-B954372A2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03961FDB-3F80-4726-A459-6E163CDE8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3D3B189B-3A52-4CF5-82B4-EABE91784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98B8221E-E792-4815-87AA-96FC19BA9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F66F591D-1662-489A-8268-DB06C4064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F012A99-6938-4BA4-970E-75603345C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DBCCA3A-20A2-403E-B342-DDD301881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852A3AF-274C-4772-8214-D4B17B31E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EED05EE4-4BA4-4198-A2C9-C888105BB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E65E30C1-95E5-4B51-9065-9140F7603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9270FC33-82FE-4DC0-B708-8C52C495E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4D33604D-A171-4527-A3FD-2BBD83819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3D956206-A9A6-4C5C-B7A0-B4B4CB48A3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32C7F261-1CBA-4E88-98BF-C04532170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F2F45DE1-6D62-49EF-8864-68F985980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48AE05B-688A-43BC-BE7B-93B929D8E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03B0E35-BB2D-43F5-9A28-725263193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BF1E94B1-55E3-4704-82E8-038CB0EF5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134D442C-4B96-460B-891D-0E78F05C4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96046A2D-FDF0-491A-A8A8-8BC7D797B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6D10552B-F61F-4F8F-BDD4-82C1CD453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8D95EFD2-6B5F-43E4-A133-E7BEC726C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D3B0F9B4-FA2D-4706-B93F-172026A09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27728806-E34E-4345-B17B-7FD08F353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6CA967D3-1AF8-45D9-B469-D1286E3E5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9951749-57F8-49E0-8B4A-3E43B2041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6404011-E08C-4B26-8A84-CABD082C6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760A3FD0-B372-4764-B501-F691A4659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E5A862C4-23D3-47FE-917F-A1135B391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F65B076A-751D-40DE-8222-36B7620E7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49BF33F7-06ED-43FB-9DD6-D3B91DECB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7C51ABEB-FB29-4401-9E30-DB1AD3C91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201ED915-4979-497A-B1B7-5AD43D047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CCD88BF4-73DD-425C-9922-BD3769798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5356D968-A364-4BFE-A244-C6E16694F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2D13E2F-75B2-4A29-9E17-896E3E6A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127F9D3-09F4-40C0-A6D4-B848CCAF8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D401F92E-81BF-400A-9813-FDD647B02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C6BF8EB5-1134-4448-8885-DC18F8DEB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9A6DE347-DE45-43F5-B434-1C3E3F2AD9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A47DFC97-EB9C-43C3-9211-FFECB87FB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93926C3C-800F-4136-8DB4-46FBA1B66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66C3EDF5-9EDF-4649-967F-493E0C105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6CA425FE-1928-40F9-AEB7-BC5C2DFF4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B23FCBBE-553F-438D-BE01-0FC284F45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AF77418-7351-4ADC-9B5E-050586F7E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8440D19-70AD-4CC1-A3C8-2BF763747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77561</xdr:colOff>
      <xdr:row>4</xdr:row>
      <xdr:rowOff>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2FDC02AE-7624-43B6-9FC1-DEA5DC571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0" y="0"/>
          <a:ext cx="214448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15</xdr:col>
      <xdr:colOff>200026</xdr:colOff>
      <xdr:row>4</xdr:row>
      <xdr:rowOff>0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285586D7-1348-4F80-97D3-23BBE4CDF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301" t="-10909"/>
        <a:stretch>
          <a:fillRect/>
        </a:stretch>
      </xdr:blipFill>
      <xdr:spPr bwMode="auto">
        <a:xfrm>
          <a:off x="8696325" y="0"/>
          <a:ext cx="214312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552450</xdr:colOff>
      <xdr:row>18</xdr:row>
      <xdr:rowOff>104775</xdr:rowOff>
    </xdr:from>
    <xdr:to>
      <xdr:col>11</xdr:col>
      <xdr:colOff>802821</xdr:colOff>
      <xdr:row>39</xdr:row>
      <xdr:rowOff>104775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7396290-6498-49F9-9C02-A3246727D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-1</xdr:colOff>
      <xdr:row>18</xdr:row>
      <xdr:rowOff>123825</xdr:rowOff>
    </xdr:from>
    <xdr:to>
      <xdr:col>23</xdr:col>
      <xdr:colOff>1469571</xdr:colOff>
      <xdr:row>39</xdr:row>
      <xdr:rowOff>123825</xdr:rowOff>
    </xdr:to>
    <xdr:graphicFrame macro="">
      <xdr:nvGraphicFramePr>
        <xdr:cNvPr id="5" name="Chart 21">
          <a:extLst>
            <a:ext uri="{FF2B5EF4-FFF2-40B4-BE49-F238E27FC236}">
              <a16:creationId xmlns:a16="http://schemas.microsoft.com/office/drawing/2014/main" id="{777B9C48-EE28-49C4-8D87-C928513D8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602797</xdr:colOff>
      <xdr:row>59</xdr:row>
      <xdr:rowOff>163286</xdr:rowOff>
    </xdr:from>
    <xdr:to>
      <xdr:col>23</xdr:col>
      <xdr:colOff>1471372</xdr:colOff>
      <xdr:row>77</xdr:row>
      <xdr:rowOff>17610</xdr:rowOff>
    </xdr:to>
    <xdr:graphicFrame macro="">
      <xdr:nvGraphicFramePr>
        <xdr:cNvPr id="6" name="Chart 26">
          <a:extLst>
            <a:ext uri="{FF2B5EF4-FFF2-40B4-BE49-F238E27FC236}">
              <a16:creationId xmlns:a16="http://schemas.microsoft.com/office/drawing/2014/main" id="{59B69079-55BD-4FCB-B84A-E13029DCD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88047</xdr:colOff>
      <xdr:row>59</xdr:row>
      <xdr:rowOff>149679</xdr:rowOff>
    </xdr:from>
    <xdr:to>
      <xdr:col>11</xdr:col>
      <xdr:colOff>846246</xdr:colOff>
      <xdr:row>76</xdr:row>
      <xdr:rowOff>138473</xdr:rowOff>
    </xdr:to>
    <xdr:graphicFrame macro="">
      <xdr:nvGraphicFramePr>
        <xdr:cNvPr id="7" name="Chart 26">
          <a:extLst>
            <a:ext uri="{FF2B5EF4-FFF2-40B4-BE49-F238E27FC236}">
              <a16:creationId xmlns:a16="http://schemas.microsoft.com/office/drawing/2014/main" id="{B14C8447-EE26-41A6-B859-0CABF3C231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549088</xdr:colOff>
      <xdr:row>59</xdr:row>
      <xdr:rowOff>163286</xdr:rowOff>
    </xdr:from>
    <xdr:to>
      <xdr:col>5</xdr:col>
      <xdr:colOff>537882</xdr:colOff>
      <xdr:row>76</xdr:row>
      <xdr:rowOff>163286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684C801D-7572-4BC4-AD9D-ABAFB837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642938</xdr:colOff>
      <xdr:row>59</xdr:row>
      <xdr:rowOff>163286</xdr:rowOff>
    </xdr:from>
    <xdr:to>
      <xdr:col>17</xdr:col>
      <xdr:colOff>529477</xdr:colOff>
      <xdr:row>77</xdr:row>
      <xdr:rowOff>1361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A65489B8-6A79-4220-981E-762406812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527276</xdr:colOff>
      <xdr:row>40</xdr:row>
      <xdr:rowOff>9524</xdr:rowOff>
    </xdr:from>
    <xdr:to>
      <xdr:col>11</xdr:col>
      <xdr:colOff>816428</xdr:colOff>
      <xdr:row>59</xdr:row>
      <xdr:rowOff>102053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07426A3-6F03-479A-8210-6A7ECBF24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40</xdr:row>
      <xdr:rowOff>47625</xdr:rowOff>
    </xdr:from>
    <xdr:to>
      <xdr:col>23</xdr:col>
      <xdr:colOff>1469572</xdr:colOff>
      <xdr:row>59</xdr:row>
      <xdr:rowOff>115661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DCF2FEC-C1ED-4F45-816A-0C5ED786A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16"/>
  <sheetViews>
    <sheetView zoomScaleNormal="100" workbookViewId="0"/>
  </sheetViews>
  <sheetFormatPr defaultRowHeight="12.75" x14ac:dyDescent="0.2"/>
  <cols>
    <col min="1" max="1" width="21.85546875" style="2" customWidth="1"/>
    <col min="2" max="3" width="40.85546875" style="2" customWidth="1"/>
    <col min="4" max="4" width="21.85546875" style="2" customWidth="1"/>
    <col min="5" max="9" width="9.140625" style="2"/>
    <col min="10" max="10" width="12.140625" style="2" customWidth="1"/>
    <col min="11" max="16384" width="9.140625" style="2"/>
  </cols>
  <sheetData>
    <row r="1" spans="1:4" ht="30.75" customHeight="1" x14ac:dyDescent="0.2">
      <c r="A1" s="1"/>
      <c r="B1" s="1"/>
      <c r="C1" s="1"/>
      <c r="D1" s="1"/>
    </row>
    <row r="2" spans="1:4" ht="30.75" customHeight="1" x14ac:dyDescent="0.2">
      <c r="A2" s="3"/>
      <c r="B2" s="3"/>
      <c r="C2" s="3"/>
      <c r="D2" s="3"/>
    </row>
    <row r="3" spans="1:4" ht="30.75" customHeight="1" x14ac:dyDescent="0.2">
      <c r="A3" s="3"/>
      <c r="B3" s="3"/>
      <c r="C3" s="3"/>
      <c r="D3" s="3"/>
    </row>
    <row r="4" spans="1:4" ht="30.75" customHeight="1" x14ac:dyDescent="0.2">
      <c r="A4" s="3"/>
      <c r="B4" s="3"/>
      <c r="C4" s="3"/>
      <c r="D4" s="3"/>
    </row>
    <row r="5" spans="1:4" ht="30.75" customHeight="1" x14ac:dyDescent="0.2">
      <c r="A5" s="3"/>
      <c r="B5" s="3"/>
      <c r="C5" s="3"/>
      <c r="D5" s="3"/>
    </row>
    <row r="6" spans="1:4" ht="30.75" customHeight="1" x14ac:dyDescent="0.2">
      <c r="A6" s="3"/>
      <c r="B6" s="4" t="s">
        <v>0</v>
      </c>
      <c r="C6" s="118" t="s">
        <v>1</v>
      </c>
      <c r="D6" s="118"/>
    </row>
    <row r="7" spans="1:4" ht="30.75" customHeight="1" x14ac:dyDescent="0.2">
      <c r="A7" s="3"/>
      <c r="B7" s="4" t="s">
        <v>2</v>
      </c>
      <c r="C7" s="119" t="s">
        <v>84</v>
      </c>
      <c r="D7" s="119"/>
    </row>
    <row r="8" spans="1:4" ht="30.75" customHeight="1" x14ac:dyDescent="0.2">
      <c r="A8" s="3"/>
      <c r="B8" s="4" t="s">
        <v>3</v>
      </c>
      <c r="C8" s="120" t="s">
        <v>86</v>
      </c>
      <c r="D8" s="120"/>
    </row>
    <row r="9" spans="1:4" ht="30.75" customHeight="1" x14ac:dyDescent="0.2">
      <c r="A9" s="3"/>
      <c r="B9" s="4" t="s">
        <v>4</v>
      </c>
      <c r="C9" s="121" t="s">
        <v>82</v>
      </c>
      <c r="D9" s="121"/>
    </row>
    <row r="10" spans="1:4" ht="30.75" customHeight="1" x14ac:dyDescent="0.2">
      <c r="A10" s="3"/>
      <c r="B10" s="4" t="s">
        <v>5</v>
      </c>
      <c r="C10" s="5" t="s">
        <v>6</v>
      </c>
      <c r="D10" s="6"/>
    </row>
    <row r="11" spans="1:4" ht="30.75" customHeight="1" x14ac:dyDescent="0.2">
      <c r="A11" s="3"/>
      <c r="B11" s="7" t="s">
        <v>7</v>
      </c>
      <c r="C11" s="8"/>
      <c r="D11" s="3"/>
    </row>
    <row r="12" spans="1:4" ht="30.75" customHeight="1" x14ac:dyDescent="0.2">
      <c r="A12" s="3"/>
      <c r="B12" s="122"/>
      <c r="C12" s="123"/>
      <c r="D12" s="3"/>
    </row>
    <row r="13" spans="1:4" ht="30.75" customHeight="1" x14ac:dyDescent="0.2">
      <c r="A13" s="3"/>
      <c r="B13" s="124"/>
      <c r="C13" s="123"/>
      <c r="D13" s="3"/>
    </row>
    <row r="14" spans="1:4" ht="30.75" customHeight="1" x14ac:dyDescent="0.2">
      <c r="A14" s="3"/>
      <c r="B14" s="125"/>
      <c r="C14" s="126"/>
      <c r="D14" s="3"/>
    </row>
    <row r="15" spans="1:4" ht="17.25" customHeight="1" x14ac:dyDescent="0.3">
      <c r="A15" s="3"/>
      <c r="B15" s="9"/>
      <c r="C15" s="10"/>
      <c r="D15" s="3"/>
    </row>
    <row r="16" spans="1:4" ht="30.75" customHeight="1" x14ac:dyDescent="0.2">
      <c r="A16" s="11"/>
      <c r="B16" s="11"/>
      <c r="C16" s="11"/>
      <c r="D16" s="11"/>
    </row>
  </sheetData>
  <mergeCells count="5">
    <mergeCell ref="C6:D6"/>
    <mergeCell ref="C7:D7"/>
    <mergeCell ref="C8:D8"/>
    <mergeCell ref="C9:D9"/>
    <mergeCell ref="B12:C14"/>
  </mergeCells>
  <pageMargins left="0.7" right="0.7" top="0.75" bottom="0.75" header="0.3" footer="0.3"/>
  <pageSetup paperSize="9" orientation="portrait" r:id="rId1"/>
  <headerFooter>
    <oddHeader>&amp;L&amp;"Calibri"&amp;10 Official&amp;1#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T68"/>
  <sheetViews>
    <sheetView showGridLines="0" showWhiteSpace="0" zoomScale="60" zoomScaleNormal="60" zoomScaleSheetLayoutView="70" workbookViewId="0"/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49" customWidth="1"/>
    <col min="25" max="25" width="15" style="86" customWidth="1"/>
    <col min="26" max="26" width="34.7109375" style="86" customWidth="1"/>
    <col min="27" max="27" width="24.140625" style="86" customWidth="1"/>
    <col min="28" max="31" width="15" style="86" customWidth="1"/>
    <col min="32" max="53" width="15" style="104" customWidth="1"/>
    <col min="54" max="54" width="15" style="86" customWidth="1"/>
    <col min="55" max="79" width="9.140625" style="86" customWidth="1"/>
    <col min="80" max="104" width="9.140625" style="53" customWidth="1"/>
    <col min="105" max="176" width="9.140625" style="49" customWidth="1"/>
    <col min="177" max="245" width="9.140625" style="28" customWidth="1"/>
    <col min="246" max="16384" width="9.7109375" style="28"/>
  </cols>
  <sheetData>
    <row r="1" spans="1:176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81"/>
      <c r="Z1" s="82"/>
      <c r="AA1" s="82"/>
      <c r="AB1" s="82"/>
      <c r="AC1" s="82"/>
      <c r="AD1" s="82"/>
      <c r="AE1" s="82"/>
      <c r="AF1" s="114"/>
      <c r="AG1" s="114"/>
      <c r="AH1" s="114"/>
      <c r="AI1" s="114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</row>
    <row r="2" spans="1:176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">
        <v>1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">
        <v>1</v>
      </c>
      <c r="Y2" s="83"/>
      <c r="Z2" s="84"/>
      <c r="AA2" s="85"/>
      <c r="AB2" s="84"/>
      <c r="AC2" s="84"/>
      <c r="AD2" s="84"/>
      <c r="AE2" s="84"/>
      <c r="AF2" s="110"/>
      <c r="AG2" s="110"/>
      <c r="AH2" s="110"/>
      <c r="AI2" s="110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</row>
    <row r="3" spans="1:176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">
        <v>84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">
        <v>84</v>
      </c>
      <c r="Y3" s="83"/>
      <c r="Z3" s="86"/>
      <c r="AA3" s="85"/>
      <c r="AB3" s="86"/>
      <c r="AC3" s="86"/>
      <c r="AD3" s="86"/>
      <c r="AE3" s="86"/>
      <c r="AF3" s="104"/>
      <c r="AG3" s="104"/>
      <c r="AH3" s="104"/>
      <c r="AI3" s="104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</row>
    <row r="4" spans="1:176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17">
        <v>43074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17">
        <v>43078</v>
      </c>
      <c r="Y4" s="87"/>
      <c r="Z4" s="86"/>
      <c r="AA4" s="88"/>
      <c r="AB4" s="89"/>
      <c r="AC4" s="89"/>
      <c r="AD4" s="89"/>
      <c r="AE4" s="89"/>
      <c r="AF4" s="109"/>
      <c r="AG4" s="109"/>
      <c r="AH4" s="109"/>
      <c r="AI4" s="109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109"/>
      <c r="BB4" s="89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81"/>
      <c r="BT4" s="81"/>
      <c r="BU4" s="81"/>
      <c r="BV4" s="81"/>
      <c r="BW4" s="81"/>
      <c r="BX4" s="81"/>
      <c r="BY4" s="81"/>
      <c r="BZ4" s="81"/>
      <c r="CA4" s="81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</row>
    <row r="5" spans="1:176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7"/>
      <c r="Y5" s="82"/>
      <c r="Z5" s="86"/>
      <c r="AA5" s="91"/>
      <c r="AB5" s="92"/>
      <c r="AC5" s="92"/>
      <c r="AD5" s="92"/>
      <c r="AE5" s="92"/>
      <c r="AF5" s="101"/>
      <c r="AG5" s="101"/>
      <c r="AH5" s="101"/>
      <c r="AI5" s="101"/>
      <c r="AJ5" s="110"/>
      <c r="AK5" s="110"/>
      <c r="AL5" s="110"/>
      <c r="AM5" s="101"/>
      <c r="AN5" s="110"/>
      <c r="AO5" s="110"/>
      <c r="AP5" s="110"/>
      <c r="AQ5" s="110"/>
      <c r="AR5" s="110"/>
      <c r="AS5" s="101"/>
      <c r="AT5" s="110"/>
      <c r="AU5" s="110"/>
      <c r="AV5" s="110"/>
      <c r="AW5" s="110"/>
      <c r="AX5" s="110"/>
      <c r="AY5" s="101"/>
      <c r="AZ5" s="110"/>
      <c r="BA5" s="110"/>
      <c r="BB5" s="84"/>
      <c r="BC5" s="92"/>
      <c r="BD5" s="84"/>
      <c r="BE5" s="84"/>
      <c r="BF5" s="84"/>
      <c r="BG5" s="92"/>
      <c r="BH5" s="84"/>
      <c r="BI5" s="84"/>
      <c r="BJ5" s="84"/>
      <c r="BK5" s="84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</row>
    <row r="6" spans="1:176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8"/>
      <c r="Y6" s="84"/>
      <c r="Z6" s="86"/>
      <c r="AA6" s="91"/>
      <c r="AB6" s="92"/>
      <c r="AC6" s="92"/>
      <c r="AD6" s="92"/>
      <c r="AE6" s="92"/>
      <c r="AF6" s="101"/>
      <c r="AG6" s="101"/>
      <c r="AH6" s="101"/>
      <c r="AI6" s="101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04"/>
      <c r="BA6" s="104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</row>
    <row r="7" spans="1:176" x14ac:dyDescent="0.25">
      <c r="AA7" s="91"/>
      <c r="AB7" s="92"/>
      <c r="AC7" s="92"/>
      <c r="AD7" s="92"/>
      <c r="AE7" s="92"/>
      <c r="AF7" s="101"/>
      <c r="AG7" s="101"/>
      <c r="AH7" s="101"/>
      <c r="AI7" s="101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176" ht="18.75" x14ac:dyDescent="0.3">
      <c r="B8" s="29" t="s">
        <v>35</v>
      </c>
      <c r="C8" s="27" t="s">
        <v>34</v>
      </c>
      <c r="I8" s="130"/>
      <c r="J8" s="130"/>
      <c r="K8" s="130"/>
      <c r="N8" s="29" t="s">
        <v>35</v>
      </c>
      <c r="O8" s="27" t="s">
        <v>34</v>
      </c>
      <c r="V8" s="131"/>
      <c r="W8" s="131"/>
      <c r="X8" s="131"/>
      <c r="Z8" s="93"/>
      <c r="AA8" s="91"/>
      <c r="AB8" s="92"/>
      <c r="AC8" s="92"/>
      <c r="AD8" s="92"/>
      <c r="AE8" s="92"/>
      <c r="AF8" s="101"/>
      <c r="AG8" s="101"/>
      <c r="AH8" s="101"/>
      <c r="AI8" s="101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176" ht="7.5" customHeight="1" x14ac:dyDescent="0.25">
      <c r="AA9" s="91"/>
      <c r="AB9" s="92"/>
      <c r="AC9" s="92"/>
      <c r="AD9" s="92"/>
      <c r="AE9" s="92"/>
      <c r="AF9" s="101"/>
      <c r="AG9" s="101"/>
      <c r="AH9" s="101"/>
      <c r="AI9" s="101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</row>
    <row r="10" spans="1:176" x14ac:dyDescent="0.25">
      <c r="B10" s="30" t="s">
        <v>12</v>
      </c>
      <c r="C10" s="31"/>
      <c r="D10" s="31"/>
      <c r="N10" s="30" t="s">
        <v>12</v>
      </c>
      <c r="O10" s="32"/>
      <c r="P10" s="32"/>
      <c r="AA10" s="91"/>
      <c r="AB10" s="92"/>
      <c r="AC10" s="92"/>
      <c r="AD10" s="92"/>
      <c r="AE10" s="92"/>
      <c r="AF10" s="101"/>
      <c r="AG10" s="101"/>
      <c r="AH10" s="101"/>
      <c r="AI10" s="101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</row>
    <row r="11" spans="1:176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0"/>
      <c r="Y11" s="93"/>
      <c r="Z11" s="86"/>
      <c r="AA11" s="91"/>
      <c r="AB11" s="92"/>
      <c r="AC11" s="92"/>
      <c r="AD11" s="92"/>
      <c r="AE11" s="92"/>
      <c r="AF11" s="101"/>
      <c r="AG11" s="101"/>
      <c r="AH11" s="101"/>
      <c r="AI11" s="101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04"/>
      <c r="BA11" s="104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</row>
    <row r="12" spans="1:176" x14ac:dyDescent="0.25">
      <c r="B12" s="63">
        <f>VLOOKUP($C$8,'Site Plan and Key'!$B$33:$G$40,3,FALSE)</f>
        <v>0</v>
      </c>
      <c r="C12" s="63">
        <f>VLOOKUP($C$8,'Site Plan and Key'!$B$33:$G$40,4,FALSE)</f>
        <v>12</v>
      </c>
      <c r="D12" s="63">
        <f>VLOOKUP($C$8,'Site Plan and Key'!$B$33:$G$40,5,FALSE)</f>
        <v>0</v>
      </c>
      <c r="E12" s="63">
        <f>VLOOKUP($C$8,'Site Plan and Key'!$B$33:$G$40,6,FALSE)</f>
        <v>12</v>
      </c>
      <c r="F12" s="41"/>
      <c r="N12" s="63">
        <f>VLOOKUP($C$8,'Site Plan and Key'!$B$33:$G$40,3,FALSE)</f>
        <v>0</v>
      </c>
      <c r="O12" s="64">
        <f>VLOOKUP($C$8,'Site Plan and Key'!$B$33:$G$40,4,FALSE)</f>
        <v>12</v>
      </c>
      <c r="P12" s="64">
        <f>VLOOKUP($C$8,'Site Plan and Key'!$B$33:$G$40,5,FALSE)</f>
        <v>0</v>
      </c>
      <c r="Q12" s="65">
        <f>VLOOKUP($C$8,'Site Plan and Key'!$B$33:$G$40,6,FALSE)</f>
        <v>12</v>
      </c>
      <c r="R12" s="4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/>
      <c r="BA12" s="111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176" ht="8.25" customHeight="1" x14ac:dyDescent="0.25"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</row>
    <row r="14" spans="1:176" x14ac:dyDescent="0.25">
      <c r="B14" s="38" t="s">
        <v>13</v>
      </c>
      <c r="N14" s="38" t="s">
        <v>13</v>
      </c>
      <c r="AB14" s="94"/>
      <c r="AC14" s="94"/>
      <c r="AD14" s="94"/>
      <c r="AE14" s="94"/>
      <c r="AF14" s="115"/>
      <c r="AG14" s="115"/>
      <c r="AH14" s="115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</row>
    <row r="15" spans="1:176" x14ac:dyDescent="0.25">
      <c r="B15" s="39" t="s">
        <v>14</v>
      </c>
      <c r="N15" s="39" t="s">
        <v>14</v>
      </c>
      <c r="AA15" s="95"/>
      <c r="AB15" s="92"/>
      <c r="AC15" s="92"/>
      <c r="AD15" s="92"/>
      <c r="AE15" s="92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</row>
    <row r="16" spans="1:176" x14ac:dyDescent="0.25">
      <c r="B16" s="27" t="s">
        <v>15</v>
      </c>
      <c r="N16" s="27" t="s">
        <v>15</v>
      </c>
      <c r="AA16" s="95"/>
      <c r="AB16" s="95"/>
      <c r="AC16" s="96"/>
      <c r="AD16" s="92"/>
      <c r="AE16" s="92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</row>
    <row r="17" spans="2:63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91"/>
      <c r="AB17" s="92"/>
      <c r="AC17" s="92"/>
      <c r="AD17" s="92"/>
      <c r="AE17" s="92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</row>
    <row r="18" spans="2:63" x14ac:dyDescent="0.25">
      <c r="B18" s="28"/>
      <c r="N18" s="28"/>
      <c r="AA18" s="91"/>
      <c r="AB18" s="92"/>
      <c r="AC18" s="92"/>
      <c r="AD18" s="92"/>
      <c r="AE18" s="92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</row>
    <row r="19" spans="2:63" x14ac:dyDescent="0.25">
      <c r="AA19" s="91"/>
      <c r="AB19" s="92"/>
      <c r="AC19" s="92"/>
      <c r="AD19" s="92"/>
      <c r="AE19" s="92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</row>
    <row r="20" spans="2:63" x14ac:dyDescent="0.25">
      <c r="AA20" s="91"/>
      <c r="AB20" s="92"/>
      <c r="AC20" s="92"/>
      <c r="AD20" s="92"/>
      <c r="AE20" s="92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</row>
    <row r="21" spans="2:63" x14ac:dyDescent="0.25">
      <c r="AA21" s="91"/>
      <c r="AB21" s="92"/>
      <c r="AC21" s="92"/>
    </row>
    <row r="22" spans="2:63" x14ac:dyDescent="0.25">
      <c r="AA22" s="91"/>
      <c r="AB22" s="92"/>
      <c r="AC22" s="92"/>
    </row>
    <row r="23" spans="2:63" x14ac:dyDescent="0.25">
      <c r="M23" s="39"/>
      <c r="AA23" s="91"/>
      <c r="AB23" s="92"/>
      <c r="AC23" s="92"/>
    </row>
    <row r="24" spans="2:63" x14ac:dyDescent="0.25">
      <c r="AB24" s="92"/>
      <c r="AC24" s="92"/>
    </row>
    <row r="25" spans="2:63" x14ac:dyDescent="0.25">
      <c r="AA25" s="95"/>
      <c r="AB25" s="89"/>
      <c r="AC25" s="89"/>
      <c r="AD25" s="89"/>
      <c r="AE25" s="8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2"/>
      <c r="BA25" s="112"/>
      <c r="BB25" s="97"/>
      <c r="BC25" s="97"/>
      <c r="BD25" s="97"/>
      <c r="BE25" s="97"/>
      <c r="BF25" s="97"/>
      <c r="BG25" s="97"/>
      <c r="BH25" s="97"/>
      <c r="BI25" s="97"/>
      <c r="BJ25" s="97"/>
      <c r="BK25" s="97"/>
    </row>
    <row r="26" spans="2:63" x14ac:dyDescent="0.25">
      <c r="AA26" s="91"/>
      <c r="AB26" s="92"/>
      <c r="AC26" s="92"/>
      <c r="AD26" s="92"/>
      <c r="AE26" s="92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2:63" x14ac:dyDescent="0.25">
      <c r="AA27" s="91"/>
      <c r="AB27" s="92"/>
      <c r="AC27" s="92"/>
      <c r="AD27" s="92"/>
      <c r="AE27" s="92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2:63" x14ac:dyDescent="0.25">
      <c r="AA28" s="91"/>
      <c r="AB28" s="92"/>
      <c r="AC28" s="92"/>
      <c r="AD28" s="92"/>
      <c r="AE28" s="92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2:63" x14ac:dyDescent="0.25">
      <c r="AA29" s="91"/>
      <c r="AB29" s="92"/>
      <c r="AC29" s="92"/>
      <c r="AD29" s="92"/>
      <c r="AE29" s="92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2:63" x14ac:dyDescent="0.25">
      <c r="AA30" s="91"/>
      <c r="AB30" s="92"/>
      <c r="AC30" s="92"/>
      <c r="AD30" s="92"/>
      <c r="AE30" s="92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2:63" x14ac:dyDescent="0.25">
      <c r="AA31" s="91"/>
      <c r="AB31" s="92"/>
      <c r="AC31" s="92"/>
      <c r="AD31" s="92"/>
      <c r="AE31" s="92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2:63" x14ac:dyDescent="0.25">
      <c r="AA32" s="91"/>
      <c r="AB32" s="92"/>
      <c r="AC32" s="92"/>
      <c r="AD32" s="92"/>
      <c r="AE32" s="92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26:63" x14ac:dyDescent="0.25">
      <c r="AB33" s="94"/>
      <c r="AC33" s="94"/>
      <c r="AD33" s="94"/>
      <c r="AE33" s="94"/>
      <c r="AF33" s="115"/>
      <c r="AG33" s="115"/>
      <c r="AH33" s="115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26:63" x14ac:dyDescent="0.25">
      <c r="AA34" s="95" t="s">
        <v>75</v>
      </c>
      <c r="AB34" s="92"/>
      <c r="AC34" s="116">
        <v>43074</v>
      </c>
      <c r="AD34" s="92"/>
      <c r="AE34" s="92"/>
      <c r="AF34" s="101"/>
      <c r="AG34" s="101"/>
      <c r="AH34" s="101"/>
    </row>
    <row r="36" spans="26:63" x14ac:dyDescent="0.25">
      <c r="AB36" s="88" t="s">
        <v>17</v>
      </c>
      <c r="AC36" s="88"/>
    </row>
    <row r="37" spans="26:63" x14ac:dyDescent="0.25">
      <c r="AA37" s="97" t="s">
        <v>18</v>
      </c>
      <c r="AB37" s="98">
        <v>0.20833333333333301</v>
      </c>
      <c r="AC37" s="98">
        <v>0.25</v>
      </c>
      <c r="AD37" s="98">
        <v>0.29166666666666702</v>
      </c>
      <c r="AE37" s="98">
        <v>0.33333333333333298</v>
      </c>
      <c r="AF37" s="98">
        <v>0.375</v>
      </c>
      <c r="AG37" s="98">
        <v>0.41666666666666702</v>
      </c>
      <c r="AH37" s="98">
        <v>0.45833333333333298</v>
      </c>
      <c r="AI37" s="98">
        <v>0.5</v>
      </c>
      <c r="AJ37" s="98">
        <v>0.54166666666666696</v>
      </c>
      <c r="AK37" s="98">
        <v>0.58333333333333304</v>
      </c>
      <c r="AL37" s="98">
        <v>0.59375</v>
      </c>
      <c r="AM37" s="98">
        <v>0.60416666666666696</v>
      </c>
      <c r="AN37" s="98">
        <v>0.61458333333333304</v>
      </c>
      <c r="AO37" s="98">
        <v>0.625</v>
      </c>
      <c r="AP37" s="98">
        <v>0.63541666666666696</v>
      </c>
      <c r="AQ37" s="98">
        <v>0.64583333333333304</v>
      </c>
      <c r="AR37" s="98">
        <v>0.65625</v>
      </c>
      <c r="AS37" s="98">
        <v>0.66666666666666696</v>
      </c>
      <c r="AT37" s="98">
        <v>0.67708333333333304</v>
      </c>
      <c r="AU37" s="98">
        <v>0.70833333333333404</v>
      </c>
      <c r="AV37" s="98">
        <v>0.75</v>
      </c>
      <c r="AW37" s="98">
        <v>0.79166666666666696</v>
      </c>
      <c r="AX37" s="98">
        <v>0.83333333333333304</v>
      </c>
    </row>
    <row r="38" spans="26:63" x14ac:dyDescent="0.25">
      <c r="Z38" s="86" t="s">
        <v>69</v>
      </c>
      <c r="AA38" s="99" t="s">
        <v>19</v>
      </c>
      <c r="AB38" s="100">
        <v>0</v>
      </c>
      <c r="AC38" s="100">
        <v>0</v>
      </c>
      <c r="AD38" s="100">
        <v>0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0">
        <v>0</v>
      </c>
    </row>
    <row r="39" spans="26:63" x14ac:dyDescent="0.25">
      <c r="Z39" s="86" t="s">
        <v>100</v>
      </c>
      <c r="AA39" s="99" t="s">
        <v>20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</row>
    <row r="40" spans="26:63" x14ac:dyDescent="0.25">
      <c r="Z40" s="86" t="s">
        <v>70</v>
      </c>
      <c r="AA40" s="99" t="s">
        <v>21</v>
      </c>
      <c r="AB40" s="100">
        <v>0</v>
      </c>
      <c r="AC40" s="100">
        <v>0</v>
      </c>
      <c r="AD40" s="100">
        <v>0</v>
      </c>
      <c r="AE40" s="100">
        <v>0</v>
      </c>
      <c r="AF40" s="100">
        <v>0</v>
      </c>
      <c r="AG40" s="100">
        <v>1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0</v>
      </c>
      <c r="AS40" s="100">
        <v>0</v>
      </c>
      <c r="AT40" s="100">
        <v>0</v>
      </c>
      <c r="AU40" s="100">
        <v>0</v>
      </c>
      <c r="AV40" s="100">
        <v>0</v>
      </c>
      <c r="AW40" s="100">
        <v>0</v>
      </c>
      <c r="AX40" s="100">
        <v>0</v>
      </c>
    </row>
    <row r="41" spans="26:63" x14ac:dyDescent="0.25">
      <c r="Z41" s="86" t="s">
        <v>101</v>
      </c>
      <c r="AA41" s="99" t="s">
        <v>22</v>
      </c>
      <c r="AB41" s="100">
        <v>0</v>
      </c>
      <c r="AC41" s="100">
        <v>0</v>
      </c>
      <c r="AD41" s="100">
        <v>0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9"/>
      <c r="AZ41" s="112"/>
      <c r="BA41" s="112"/>
      <c r="BB41" s="97"/>
      <c r="BC41" s="97"/>
      <c r="BD41" s="97"/>
      <c r="BE41" s="97"/>
      <c r="BF41" s="97"/>
      <c r="BG41" s="97"/>
      <c r="BH41" s="97"/>
      <c r="BI41" s="97"/>
      <c r="BJ41" s="97"/>
      <c r="BK41" s="97"/>
    </row>
    <row r="42" spans="26:63" x14ac:dyDescent="0.25">
      <c r="Z42" s="86" t="s">
        <v>71</v>
      </c>
      <c r="AA42" s="99" t="s">
        <v>23</v>
      </c>
      <c r="AB42" s="100">
        <v>7</v>
      </c>
      <c r="AC42" s="100">
        <v>8</v>
      </c>
      <c r="AD42" s="100">
        <v>7</v>
      </c>
      <c r="AE42" s="100">
        <v>7</v>
      </c>
      <c r="AF42" s="100">
        <v>6</v>
      </c>
      <c r="AG42" s="100">
        <v>6</v>
      </c>
      <c r="AH42" s="100">
        <v>4</v>
      </c>
      <c r="AI42" s="100">
        <v>5</v>
      </c>
      <c r="AJ42" s="100">
        <v>5</v>
      </c>
      <c r="AK42" s="100">
        <v>6</v>
      </c>
      <c r="AL42" s="100">
        <v>6</v>
      </c>
      <c r="AM42" s="100">
        <v>6</v>
      </c>
      <c r="AN42" s="100">
        <v>6</v>
      </c>
      <c r="AO42" s="100">
        <v>5</v>
      </c>
      <c r="AP42" s="100">
        <v>5</v>
      </c>
      <c r="AQ42" s="100">
        <v>5</v>
      </c>
      <c r="AR42" s="100">
        <v>5</v>
      </c>
      <c r="AS42" s="100">
        <v>5</v>
      </c>
      <c r="AT42" s="100">
        <v>6</v>
      </c>
      <c r="AU42" s="100">
        <v>7</v>
      </c>
      <c r="AV42" s="100">
        <v>7</v>
      </c>
      <c r="AW42" s="100">
        <v>8</v>
      </c>
      <c r="AX42" s="100">
        <v>8</v>
      </c>
      <c r="AY42" s="101"/>
    </row>
    <row r="43" spans="26:63" x14ac:dyDescent="0.25">
      <c r="Z43" s="86" t="s">
        <v>72</v>
      </c>
      <c r="AA43" s="99" t="s">
        <v>24</v>
      </c>
      <c r="AB43" s="100">
        <v>0</v>
      </c>
      <c r="AC43" s="100">
        <v>0</v>
      </c>
      <c r="AD43" s="100">
        <v>0</v>
      </c>
      <c r="AE43" s="100">
        <v>0</v>
      </c>
      <c r="AF43" s="100">
        <v>0</v>
      </c>
      <c r="AG43" s="100">
        <v>0</v>
      </c>
      <c r="AH43" s="100">
        <v>1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0</v>
      </c>
      <c r="AS43" s="100">
        <v>0</v>
      </c>
      <c r="AT43" s="100">
        <v>0</v>
      </c>
      <c r="AU43" s="100">
        <v>0</v>
      </c>
      <c r="AV43" s="100">
        <v>0</v>
      </c>
      <c r="AW43" s="100">
        <v>0</v>
      </c>
      <c r="AX43" s="100">
        <v>0</v>
      </c>
      <c r="AY43" s="101"/>
    </row>
    <row r="44" spans="26:63" x14ac:dyDescent="0.25">
      <c r="Z44" s="86" t="s">
        <v>102</v>
      </c>
      <c r="AA44" s="99" t="s">
        <v>78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0">
        <v>0</v>
      </c>
      <c r="AY44" s="101"/>
    </row>
    <row r="45" spans="26:63" x14ac:dyDescent="0.25">
      <c r="AA45" s="99" t="s">
        <v>26</v>
      </c>
      <c r="AB45" s="101">
        <f>$E$12</f>
        <v>12</v>
      </c>
      <c r="AC45" s="101">
        <f t="shared" ref="AC45:AX45" si="0">$E$12</f>
        <v>12</v>
      </c>
      <c r="AD45" s="101">
        <f t="shared" si="0"/>
        <v>12</v>
      </c>
      <c r="AE45" s="101">
        <f t="shared" si="0"/>
        <v>12</v>
      </c>
      <c r="AF45" s="101">
        <f t="shared" si="0"/>
        <v>12</v>
      </c>
      <c r="AG45" s="101">
        <f t="shared" si="0"/>
        <v>12</v>
      </c>
      <c r="AH45" s="101">
        <f t="shared" si="0"/>
        <v>12</v>
      </c>
      <c r="AI45" s="101">
        <f t="shared" si="0"/>
        <v>12</v>
      </c>
      <c r="AJ45" s="101">
        <f t="shared" si="0"/>
        <v>12</v>
      </c>
      <c r="AK45" s="101">
        <f t="shared" si="0"/>
        <v>12</v>
      </c>
      <c r="AL45" s="101">
        <f t="shared" si="0"/>
        <v>12</v>
      </c>
      <c r="AM45" s="101">
        <f t="shared" si="0"/>
        <v>12</v>
      </c>
      <c r="AN45" s="101">
        <f t="shared" si="0"/>
        <v>12</v>
      </c>
      <c r="AO45" s="101">
        <f t="shared" si="0"/>
        <v>12</v>
      </c>
      <c r="AP45" s="101">
        <f t="shared" si="0"/>
        <v>12</v>
      </c>
      <c r="AQ45" s="101">
        <f t="shared" si="0"/>
        <v>12</v>
      </c>
      <c r="AR45" s="101">
        <f t="shared" si="0"/>
        <v>12</v>
      </c>
      <c r="AS45" s="101">
        <f t="shared" si="0"/>
        <v>12</v>
      </c>
      <c r="AT45" s="101">
        <f t="shared" si="0"/>
        <v>12</v>
      </c>
      <c r="AU45" s="101">
        <f t="shared" si="0"/>
        <v>12</v>
      </c>
      <c r="AV45" s="101">
        <f t="shared" si="0"/>
        <v>12</v>
      </c>
      <c r="AW45" s="101">
        <f t="shared" si="0"/>
        <v>12</v>
      </c>
      <c r="AX45" s="101">
        <f t="shared" si="0"/>
        <v>12</v>
      </c>
      <c r="AY45" s="101"/>
    </row>
    <row r="46" spans="26:63" x14ac:dyDescent="0.25">
      <c r="AA46" s="99" t="s">
        <v>85</v>
      </c>
      <c r="AB46" s="101">
        <f>AB45-(SUM(AB38:AB44))</f>
        <v>5</v>
      </c>
      <c r="AC46" s="101">
        <f t="shared" ref="AC46:AX46" si="1">AC45-(SUM(AC38:AC44))</f>
        <v>4</v>
      </c>
      <c r="AD46" s="101">
        <f t="shared" si="1"/>
        <v>5</v>
      </c>
      <c r="AE46" s="101">
        <f t="shared" si="1"/>
        <v>5</v>
      </c>
      <c r="AF46" s="101">
        <f t="shared" si="1"/>
        <v>6</v>
      </c>
      <c r="AG46" s="101">
        <f t="shared" si="1"/>
        <v>5</v>
      </c>
      <c r="AH46" s="101">
        <f t="shared" si="1"/>
        <v>7</v>
      </c>
      <c r="AI46" s="101">
        <f t="shared" si="1"/>
        <v>7</v>
      </c>
      <c r="AJ46" s="101">
        <f t="shared" si="1"/>
        <v>7</v>
      </c>
      <c r="AK46" s="101">
        <f t="shared" si="1"/>
        <v>6</v>
      </c>
      <c r="AL46" s="101">
        <f t="shared" si="1"/>
        <v>6</v>
      </c>
      <c r="AM46" s="101">
        <f t="shared" si="1"/>
        <v>6</v>
      </c>
      <c r="AN46" s="101">
        <f t="shared" si="1"/>
        <v>6</v>
      </c>
      <c r="AO46" s="101">
        <f t="shared" si="1"/>
        <v>7</v>
      </c>
      <c r="AP46" s="101">
        <f t="shared" si="1"/>
        <v>7</v>
      </c>
      <c r="AQ46" s="101">
        <f t="shared" si="1"/>
        <v>7</v>
      </c>
      <c r="AR46" s="101">
        <f t="shared" si="1"/>
        <v>7</v>
      </c>
      <c r="AS46" s="101">
        <f t="shared" si="1"/>
        <v>7</v>
      </c>
      <c r="AT46" s="101">
        <f t="shared" si="1"/>
        <v>6</v>
      </c>
      <c r="AU46" s="101">
        <f t="shared" si="1"/>
        <v>5</v>
      </c>
      <c r="AV46" s="101">
        <f t="shared" si="1"/>
        <v>5</v>
      </c>
      <c r="AW46" s="101">
        <f t="shared" si="1"/>
        <v>4</v>
      </c>
      <c r="AX46" s="101">
        <f t="shared" si="1"/>
        <v>4</v>
      </c>
      <c r="AY46" s="101"/>
    </row>
    <row r="47" spans="26:63" x14ac:dyDescent="0.25">
      <c r="AA47" s="102" t="s">
        <v>25</v>
      </c>
      <c r="AB47" s="86" t="s">
        <v>19</v>
      </c>
      <c r="AC47" s="86" t="s">
        <v>21</v>
      </c>
      <c r="AD47" s="86" t="s">
        <v>22</v>
      </c>
      <c r="AE47" s="86" t="s">
        <v>23</v>
      </c>
      <c r="AF47" s="104" t="s">
        <v>24</v>
      </c>
      <c r="AG47" s="101" t="s">
        <v>20</v>
      </c>
      <c r="AH47" s="101" t="s">
        <v>78</v>
      </c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26:63" x14ac:dyDescent="0.25">
      <c r="AA48" s="102" t="s">
        <v>34</v>
      </c>
      <c r="AB48" s="100">
        <v>0</v>
      </c>
      <c r="AC48" s="100">
        <v>1</v>
      </c>
      <c r="AD48" s="100">
        <v>0</v>
      </c>
      <c r="AE48" s="100">
        <v>8</v>
      </c>
      <c r="AF48" s="100">
        <v>1</v>
      </c>
      <c r="AG48" s="100">
        <v>0</v>
      </c>
      <c r="AH48" s="100">
        <v>0</v>
      </c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26:51" x14ac:dyDescent="0.25">
      <c r="AA49" s="91"/>
      <c r="AB49" s="92"/>
      <c r="AC49" s="92"/>
      <c r="AD49" s="92"/>
      <c r="AE49" s="92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26:51" x14ac:dyDescent="0.25">
      <c r="AB50" s="94"/>
      <c r="AC50" s="94"/>
      <c r="AD50" s="94"/>
      <c r="AE50" s="94"/>
      <c r="AF50" s="115"/>
      <c r="AG50" s="115"/>
      <c r="AH50" s="115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26:51" x14ac:dyDescent="0.25">
      <c r="AA51" s="95" t="s">
        <v>76</v>
      </c>
      <c r="AB51" s="92"/>
      <c r="AC51" s="116">
        <v>43078</v>
      </c>
      <c r="AD51" s="92"/>
      <c r="AE51" s="92"/>
      <c r="AF51" s="101"/>
      <c r="AG51" s="101"/>
      <c r="AH51" s="101"/>
    </row>
    <row r="53" spans="26:51" x14ac:dyDescent="0.25">
      <c r="AB53" s="88" t="s">
        <v>17</v>
      </c>
    </row>
    <row r="54" spans="26:51" x14ac:dyDescent="0.25">
      <c r="AA54" s="97" t="s">
        <v>18</v>
      </c>
      <c r="AB54" s="98">
        <v>0.20833333333333334</v>
      </c>
      <c r="AC54" s="98">
        <v>0.25</v>
      </c>
      <c r="AD54" s="98">
        <v>0.29166666666666669</v>
      </c>
      <c r="AE54" s="98">
        <v>0.33333333333333331</v>
      </c>
      <c r="AF54" s="98">
        <v>0.375</v>
      </c>
      <c r="AG54" s="98">
        <v>0.41666666666666702</v>
      </c>
      <c r="AH54" s="98">
        <v>0.45833333333333298</v>
      </c>
      <c r="AI54" s="98">
        <v>0.5</v>
      </c>
      <c r="AJ54" s="98">
        <v>0.54166666666666696</v>
      </c>
      <c r="AK54" s="98">
        <v>0.58333333333333304</v>
      </c>
      <c r="AL54" s="98">
        <v>0.625</v>
      </c>
      <c r="AM54" s="98">
        <v>0.66666666666666596</v>
      </c>
      <c r="AN54" s="98">
        <v>0.70833333333333304</v>
      </c>
      <c r="AO54" s="98">
        <v>0.75</v>
      </c>
      <c r="AP54" s="98">
        <v>0.79166666666666596</v>
      </c>
      <c r="AQ54" s="98">
        <v>0.83333333333333304</v>
      </c>
    </row>
    <row r="55" spans="26:51" x14ac:dyDescent="0.25">
      <c r="Z55" s="86" t="s">
        <v>69</v>
      </c>
      <c r="AA55" s="103" t="s">
        <v>19</v>
      </c>
      <c r="AB55" s="104">
        <v>0</v>
      </c>
      <c r="AC55" s="104">
        <v>0</v>
      </c>
      <c r="AD55" s="104">
        <v>0</v>
      </c>
      <c r="AE55" s="104">
        <v>0</v>
      </c>
      <c r="AF55" s="104">
        <v>0</v>
      </c>
      <c r="AG55" s="104">
        <v>0</v>
      </c>
      <c r="AH55" s="104">
        <v>0</v>
      </c>
      <c r="AI55" s="104">
        <v>0</v>
      </c>
      <c r="AJ55" s="104">
        <v>0</v>
      </c>
      <c r="AK55" s="104">
        <v>0</v>
      </c>
      <c r="AL55" s="104">
        <v>0</v>
      </c>
      <c r="AM55" s="104">
        <v>0</v>
      </c>
      <c r="AN55" s="104">
        <v>0</v>
      </c>
      <c r="AO55" s="104">
        <v>0</v>
      </c>
      <c r="AP55" s="104">
        <v>0</v>
      </c>
      <c r="AQ55" s="104">
        <v>0</v>
      </c>
    </row>
    <row r="56" spans="26:51" x14ac:dyDescent="0.25">
      <c r="Z56" s="86" t="s">
        <v>100</v>
      </c>
      <c r="AA56" s="103" t="s">
        <v>20</v>
      </c>
      <c r="AB56" s="104">
        <v>0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4">
        <v>0</v>
      </c>
      <c r="AI56" s="104">
        <v>0</v>
      </c>
      <c r="AJ56" s="104">
        <v>0</v>
      </c>
      <c r="AK56" s="104">
        <v>0</v>
      </c>
      <c r="AL56" s="104">
        <v>0</v>
      </c>
      <c r="AM56" s="104">
        <v>0</v>
      </c>
      <c r="AN56" s="104">
        <v>0</v>
      </c>
      <c r="AO56" s="104">
        <v>0</v>
      </c>
      <c r="AP56" s="104">
        <v>0</v>
      </c>
      <c r="AQ56" s="104">
        <v>0</v>
      </c>
      <c r="AR56" s="100"/>
      <c r="AS56" s="100"/>
    </row>
    <row r="57" spans="26:51" x14ac:dyDescent="0.25">
      <c r="Z57" s="86" t="s">
        <v>70</v>
      </c>
      <c r="AA57" s="103" t="s">
        <v>21</v>
      </c>
      <c r="AB57" s="104">
        <v>0</v>
      </c>
      <c r="AC57" s="104">
        <v>0</v>
      </c>
      <c r="AD57" s="104">
        <v>0</v>
      </c>
      <c r="AE57" s="104">
        <v>0</v>
      </c>
      <c r="AF57" s="104">
        <v>0</v>
      </c>
      <c r="AG57" s="104">
        <v>0</v>
      </c>
      <c r="AH57" s="104">
        <v>0</v>
      </c>
      <c r="AI57" s="104">
        <v>0</v>
      </c>
      <c r="AJ57" s="104">
        <v>0</v>
      </c>
      <c r="AK57" s="104">
        <v>0</v>
      </c>
      <c r="AL57" s="104">
        <v>0</v>
      </c>
      <c r="AM57" s="104">
        <v>0</v>
      </c>
      <c r="AN57" s="104">
        <v>0</v>
      </c>
      <c r="AO57" s="104">
        <v>0</v>
      </c>
      <c r="AP57" s="104">
        <v>0</v>
      </c>
      <c r="AQ57" s="104">
        <v>0</v>
      </c>
      <c r="AR57" s="100"/>
      <c r="AS57" s="100"/>
    </row>
    <row r="58" spans="26:51" x14ac:dyDescent="0.25">
      <c r="Z58" s="86" t="s">
        <v>101</v>
      </c>
      <c r="AA58" s="103" t="s">
        <v>22</v>
      </c>
      <c r="AB58" s="104">
        <v>0</v>
      </c>
      <c r="AC58" s="104">
        <v>0</v>
      </c>
      <c r="AD58" s="104">
        <v>0</v>
      </c>
      <c r="AE58" s="104">
        <v>0</v>
      </c>
      <c r="AF58" s="104">
        <v>0</v>
      </c>
      <c r="AG58" s="104">
        <v>0</v>
      </c>
      <c r="AH58" s="104">
        <v>0</v>
      </c>
      <c r="AI58" s="104">
        <v>0</v>
      </c>
      <c r="AJ58" s="104">
        <v>0</v>
      </c>
      <c r="AK58" s="104">
        <v>0</v>
      </c>
      <c r="AL58" s="104">
        <v>0</v>
      </c>
      <c r="AM58" s="104">
        <v>0</v>
      </c>
      <c r="AN58" s="104">
        <v>0</v>
      </c>
      <c r="AO58" s="104">
        <v>0</v>
      </c>
      <c r="AP58" s="104">
        <v>0</v>
      </c>
      <c r="AQ58" s="104">
        <v>0</v>
      </c>
      <c r="AR58" s="100"/>
      <c r="AS58" s="100"/>
    </row>
    <row r="59" spans="26:51" x14ac:dyDescent="0.25">
      <c r="Z59" s="86" t="s">
        <v>71</v>
      </c>
      <c r="AA59" s="103" t="s">
        <v>23</v>
      </c>
      <c r="AB59" s="104">
        <v>8</v>
      </c>
      <c r="AC59" s="104">
        <v>8</v>
      </c>
      <c r="AD59" s="104">
        <v>8</v>
      </c>
      <c r="AE59" s="104">
        <v>8</v>
      </c>
      <c r="AF59" s="104">
        <v>8</v>
      </c>
      <c r="AG59" s="104">
        <v>8</v>
      </c>
      <c r="AH59" s="104">
        <v>7</v>
      </c>
      <c r="AI59" s="104">
        <v>5</v>
      </c>
      <c r="AJ59" s="104">
        <v>4</v>
      </c>
      <c r="AK59" s="104">
        <v>4</v>
      </c>
      <c r="AL59" s="104">
        <v>4</v>
      </c>
      <c r="AM59" s="104">
        <v>4</v>
      </c>
      <c r="AN59" s="104">
        <v>4</v>
      </c>
      <c r="AO59" s="104">
        <v>5</v>
      </c>
      <c r="AP59" s="104">
        <v>5</v>
      </c>
      <c r="AQ59" s="104">
        <v>5</v>
      </c>
      <c r="AR59" s="100"/>
      <c r="AS59" s="100"/>
    </row>
    <row r="60" spans="26:51" x14ac:dyDescent="0.25">
      <c r="Z60" s="86" t="s">
        <v>72</v>
      </c>
      <c r="AA60" s="103" t="s">
        <v>24</v>
      </c>
      <c r="AB60" s="104">
        <v>0</v>
      </c>
      <c r="AC60" s="104">
        <v>0</v>
      </c>
      <c r="AD60" s="104">
        <v>0</v>
      </c>
      <c r="AE60" s="104">
        <v>0</v>
      </c>
      <c r="AF60" s="104">
        <v>0</v>
      </c>
      <c r="AG60" s="104">
        <v>0</v>
      </c>
      <c r="AH60" s="104">
        <v>0</v>
      </c>
      <c r="AI60" s="104">
        <v>0</v>
      </c>
      <c r="AJ60" s="104">
        <v>0</v>
      </c>
      <c r="AK60" s="104">
        <v>0</v>
      </c>
      <c r="AL60" s="104">
        <v>0</v>
      </c>
      <c r="AM60" s="104">
        <v>1</v>
      </c>
      <c r="AN60" s="104">
        <v>1</v>
      </c>
      <c r="AO60" s="104">
        <v>0</v>
      </c>
      <c r="AP60" s="104">
        <v>0</v>
      </c>
      <c r="AQ60" s="104">
        <v>0</v>
      </c>
      <c r="AR60" s="100"/>
      <c r="AS60" s="100"/>
    </row>
    <row r="61" spans="26:51" x14ac:dyDescent="0.25">
      <c r="Z61" s="86" t="s">
        <v>102</v>
      </c>
      <c r="AA61" s="103" t="s">
        <v>78</v>
      </c>
      <c r="AB61" s="104">
        <v>0</v>
      </c>
      <c r="AC61" s="104">
        <v>0</v>
      </c>
      <c r="AD61" s="104">
        <v>0</v>
      </c>
      <c r="AE61" s="104">
        <v>0</v>
      </c>
      <c r="AF61" s="104">
        <v>0</v>
      </c>
      <c r="AG61" s="104">
        <v>0</v>
      </c>
      <c r="AH61" s="104">
        <v>0</v>
      </c>
      <c r="AI61" s="104">
        <v>0</v>
      </c>
      <c r="AJ61" s="104">
        <v>0</v>
      </c>
      <c r="AK61" s="104">
        <v>0</v>
      </c>
      <c r="AL61" s="104">
        <v>0</v>
      </c>
      <c r="AM61" s="104">
        <v>0</v>
      </c>
      <c r="AN61" s="104">
        <v>0</v>
      </c>
      <c r="AO61" s="104">
        <v>0</v>
      </c>
      <c r="AP61" s="104">
        <v>0</v>
      </c>
      <c r="AQ61" s="104">
        <v>0</v>
      </c>
      <c r="AR61" s="100"/>
      <c r="AS61" s="100"/>
    </row>
    <row r="62" spans="26:51" x14ac:dyDescent="0.25">
      <c r="AA62" s="105" t="s">
        <v>26</v>
      </c>
      <c r="AB62" s="101">
        <f>$E$12</f>
        <v>12</v>
      </c>
      <c r="AC62" s="101">
        <f t="shared" ref="AC62:AQ62" si="2">$E$12</f>
        <v>12</v>
      </c>
      <c r="AD62" s="101">
        <f t="shared" si="2"/>
        <v>12</v>
      </c>
      <c r="AE62" s="101">
        <f t="shared" si="2"/>
        <v>12</v>
      </c>
      <c r="AF62" s="101">
        <f t="shared" si="2"/>
        <v>12</v>
      </c>
      <c r="AG62" s="101">
        <f t="shared" si="2"/>
        <v>12</v>
      </c>
      <c r="AH62" s="101">
        <f t="shared" si="2"/>
        <v>12</v>
      </c>
      <c r="AI62" s="101">
        <f t="shared" si="2"/>
        <v>12</v>
      </c>
      <c r="AJ62" s="101">
        <f t="shared" si="2"/>
        <v>12</v>
      </c>
      <c r="AK62" s="101">
        <f t="shared" si="2"/>
        <v>12</v>
      </c>
      <c r="AL62" s="101">
        <f t="shared" si="2"/>
        <v>12</v>
      </c>
      <c r="AM62" s="101">
        <f t="shared" si="2"/>
        <v>12</v>
      </c>
      <c r="AN62" s="101">
        <f t="shared" si="2"/>
        <v>12</v>
      </c>
      <c r="AO62" s="101">
        <f t="shared" si="2"/>
        <v>12</v>
      </c>
      <c r="AP62" s="101">
        <f t="shared" si="2"/>
        <v>12</v>
      </c>
      <c r="AQ62" s="101">
        <f t="shared" si="2"/>
        <v>12</v>
      </c>
      <c r="AR62" s="101"/>
      <c r="AS62" s="101"/>
    </row>
    <row r="63" spans="26:51" x14ac:dyDescent="0.25">
      <c r="AA63" s="105" t="s">
        <v>85</v>
      </c>
      <c r="AB63" s="104">
        <f>AB62-(SUM(AB55:AB61))</f>
        <v>4</v>
      </c>
      <c r="AC63" s="104">
        <f t="shared" ref="AC63:AQ63" si="3">AC62-(SUM(AC55:AC61))</f>
        <v>4</v>
      </c>
      <c r="AD63" s="104">
        <f t="shared" si="3"/>
        <v>4</v>
      </c>
      <c r="AE63" s="104">
        <f t="shared" si="3"/>
        <v>4</v>
      </c>
      <c r="AF63" s="104">
        <f t="shared" si="3"/>
        <v>4</v>
      </c>
      <c r="AG63" s="104">
        <f t="shared" si="3"/>
        <v>4</v>
      </c>
      <c r="AH63" s="104">
        <f t="shared" si="3"/>
        <v>5</v>
      </c>
      <c r="AI63" s="104">
        <f t="shared" si="3"/>
        <v>7</v>
      </c>
      <c r="AJ63" s="104">
        <f t="shared" si="3"/>
        <v>8</v>
      </c>
      <c r="AK63" s="104">
        <f t="shared" si="3"/>
        <v>8</v>
      </c>
      <c r="AL63" s="104">
        <f t="shared" si="3"/>
        <v>8</v>
      </c>
      <c r="AM63" s="104">
        <f t="shared" si="3"/>
        <v>7</v>
      </c>
      <c r="AN63" s="104">
        <f t="shared" si="3"/>
        <v>7</v>
      </c>
      <c r="AO63" s="104">
        <f t="shared" si="3"/>
        <v>7</v>
      </c>
      <c r="AP63" s="104">
        <f t="shared" si="3"/>
        <v>7</v>
      </c>
      <c r="AQ63" s="104">
        <f t="shared" si="3"/>
        <v>7</v>
      </c>
    </row>
    <row r="67" spans="27:34" x14ac:dyDescent="0.25">
      <c r="AB67" s="86" t="s">
        <v>19</v>
      </c>
      <c r="AC67" s="86" t="s">
        <v>21</v>
      </c>
      <c r="AD67" s="86" t="s">
        <v>22</v>
      </c>
      <c r="AE67" s="86" t="s">
        <v>23</v>
      </c>
      <c r="AF67" s="104" t="s">
        <v>24</v>
      </c>
      <c r="AG67" s="101" t="s">
        <v>20</v>
      </c>
      <c r="AH67" s="101" t="s">
        <v>78</v>
      </c>
    </row>
    <row r="68" spans="27:34" x14ac:dyDescent="0.25">
      <c r="AA68" s="102" t="s">
        <v>34</v>
      </c>
      <c r="AB68" s="100">
        <v>0</v>
      </c>
      <c r="AC68" s="100">
        <v>0</v>
      </c>
      <c r="AD68" s="100">
        <v>0</v>
      </c>
      <c r="AE68" s="100">
        <v>11</v>
      </c>
      <c r="AF68" s="100">
        <v>1</v>
      </c>
      <c r="AG68" s="100">
        <v>0</v>
      </c>
      <c r="AH68" s="100">
        <v>0</v>
      </c>
    </row>
  </sheetData>
  <mergeCells count="2">
    <mergeCell ref="I8:K8"/>
    <mergeCell ref="V8:X8"/>
  </mergeCells>
  <dataValidations count="1">
    <dataValidation type="list" allowBlank="1" showInputMessage="1" showErrorMessage="1" sqref="AC34 AC51">
      <formula1>$AM$2:$AM$3</formula1>
    </dataValidation>
  </dataValidation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X61"/>
  <sheetViews>
    <sheetView tabSelected="1" workbookViewId="0"/>
  </sheetViews>
  <sheetFormatPr defaultRowHeight="12.75" x14ac:dyDescent="0.2"/>
  <cols>
    <col min="1" max="1" width="38.7109375" bestFit="1" customWidth="1"/>
  </cols>
  <sheetData>
    <row r="1" spans="1:24" ht="13.5" thickBot="1" x14ac:dyDescent="0.25">
      <c r="A1" s="55" t="s">
        <v>75</v>
      </c>
      <c r="B1" s="132" t="s">
        <v>74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3"/>
    </row>
    <row r="2" spans="1:24" ht="13.5" thickBot="1" x14ac:dyDescent="0.25">
      <c r="A2" s="56" t="s">
        <v>73</v>
      </c>
      <c r="B2" s="51">
        <v>0.20833333333333301</v>
      </c>
      <c r="C2" s="51">
        <v>0.25</v>
      </c>
      <c r="D2" s="51">
        <v>0.29166666666666702</v>
      </c>
      <c r="E2" s="51">
        <v>0.33333333333333298</v>
      </c>
      <c r="F2" s="51">
        <v>0.375</v>
      </c>
      <c r="G2" s="51">
        <v>0.41666666666666702</v>
      </c>
      <c r="H2" s="51">
        <v>0.45833333333333298</v>
      </c>
      <c r="I2" s="51">
        <v>0.5</v>
      </c>
      <c r="J2" s="51">
        <v>0.54166666666666696</v>
      </c>
      <c r="K2" s="51">
        <v>0.58333333333333304</v>
      </c>
      <c r="L2" s="51">
        <v>0.59375</v>
      </c>
      <c r="M2" s="51">
        <v>0.60416666666666696</v>
      </c>
      <c r="N2" s="51">
        <v>0.61458333333333304</v>
      </c>
      <c r="O2" s="51">
        <v>0.625</v>
      </c>
      <c r="P2" s="51">
        <v>0.63541666666666696</v>
      </c>
      <c r="Q2" s="51">
        <v>0.64583333333333304</v>
      </c>
      <c r="R2" s="51">
        <v>0.65625</v>
      </c>
      <c r="S2" s="51">
        <v>0.66666666666666696</v>
      </c>
      <c r="T2" s="51">
        <v>0.67708333333333304</v>
      </c>
      <c r="U2" s="51">
        <v>0.70833333333333404</v>
      </c>
      <c r="V2" s="51">
        <v>0.75</v>
      </c>
      <c r="W2" s="51">
        <v>0.79166666666666696</v>
      </c>
      <c r="X2" s="52">
        <v>0.83333333333333304</v>
      </c>
    </row>
    <row r="3" spans="1:24" x14ac:dyDescent="0.2">
      <c r="A3" s="73" t="s">
        <v>37</v>
      </c>
      <c r="B3" s="67">
        <v>0</v>
      </c>
      <c r="C3" s="67">
        <v>0</v>
      </c>
      <c r="D3" s="67">
        <v>1</v>
      </c>
      <c r="E3" s="67">
        <v>0</v>
      </c>
      <c r="F3" s="67">
        <v>0</v>
      </c>
      <c r="G3" s="67">
        <v>0</v>
      </c>
      <c r="H3" s="67">
        <v>0</v>
      </c>
      <c r="I3" s="67">
        <v>1</v>
      </c>
      <c r="J3" s="67">
        <v>1</v>
      </c>
      <c r="K3" s="67">
        <v>1</v>
      </c>
      <c r="L3" s="67">
        <v>1</v>
      </c>
      <c r="M3" s="67">
        <v>1</v>
      </c>
      <c r="N3" s="67">
        <v>1</v>
      </c>
      <c r="O3" s="67">
        <v>1</v>
      </c>
      <c r="P3" s="67">
        <v>1</v>
      </c>
      <c r="Q3" s="67">
        <v>1</v>
      </c>
      <c r="R3" s="67">
        <v>1</v>
      </c>
      <c r="S3" s="67">
        <v>1</v>
      </c>
      <c r="T3" s="67">
        <v>1</v>
      </c>
      <c r="U3" s="67">
        <v>1</v>
      </c>
      <c r="V3" s="67">
        <v>1</v>
      </c>
      <c r="W3" s="67">
        <v>1</v>
      </c>
      <c r="X3" s="68">
        <v>1</v>
      </c>
    </row>
    <row r="4" spans="1:24" x14ac:dyDescent="0.2">
      <c r="A4" s="73" t="s">
        <v>38</v>
      </c>
      <c r="B4" s="67">
        <v>0</v>
      </c>
      <c r="C4" s="67">
        <v>0</v>
      </c>
      <c r="D4" s="67">
        <v>0</v>
      </c>
      <c r="E4" s="67">
        <v>1</v>
      </c>
      <c r="F4" s="67">
        <v>1</v>
      </c>
      <c r="G4" s="67">
        <v>1</v>
      </c>
      <c r="H4" s="67">
        <v>3</v>
      </c>
      <c r="I4" s="67">
        <v>3</v>
      </c>
      <c r="J4" s="67">
        <v>3</v>
      </c>
      <c r="K4" s="67">
        <v>3</v>
      </c>
      <c r="L4" s="67">
        <v>3</v>
      </c>
      <c r="M4" s="67">
        <v>3</v>
      </c>
      <c r="N4" s="67">
        <v>3</v>
      </c>
      <c r="O4" s="67">
        <v>3</v>
      </c>
      <c r="P4" s="67">
        <v>2</v>
      </c>
      <c r="Q4" s="67">
        <v>1</v>
      </c>
      <c r="R4" s="67">
        <v>1</v>
      </c>
      <c r="S4" s="67">
        <v>1</v>
      </c>
      <c r="T4" s="67">
        <v>1</v>
      </c>
      <c r="U4" s="67">
        <v>0</v>
      </c>
      <c r="V4" s="67">
        <v>0</v>
      </c>
      <c r="W4" s="67">
        <v>0</v>
      </c>
      <c r="X4" s="68">
        <v>0</v>
      </c>
    </row>
    <row r="5" spans="1:24" x14ac:dyDescent="0.2">
      <c r="A5" s="73" t="s">
        <v>39</v>
      </c>
      <c r="B5" s="67">
        <v>72</v>
      </c>
      <c r="C5" s="67">
        <v>70</v>
      </c>
      <c r="D5" s="67">
        <v>71</v>
      </c>
      <c r="E5" s="67">
        <v>64</v>
      </c>
      <c r="F5" s="67">
        <v>52</v>
      </c>
      <c r="G5" s="67">
        <v>53</v>
      </c>
      <c r="H5" s="67">
        <v>50</v>
      </c>
      <c r="I5" s="67">
        <v>50</v>
      </c>
      <c r="J5" s="67">
        <v>52</v>
      </c>
      <c r="K5" s="67">
        <v>52</v>
      </c>
      <c r="L5" s="67">
        <v>52</v>
      </c>
      <c r="M5" s="67">
        <v>52</v>
      </c>
      <c r="N5" s="67">
        <v>53</v>
      </c>
      <c r="O5" s="67">
        <v>52</v>
      </c>
      <c r="P5" s="67">
        <v>52</v>
      </c>
      <c r="Q5" s="67">
        <v>52</v>
      </c>
      <c r="R5" s="67">
        <v>52</v>
      </c>
      <c r="S5" s="67">
        <v>53</v>
      </c>
      <c r="T5" s="67">
        <v>53</v>
      </c>
      <c r="U5" s="67">
        <v>66</v>
      </c>
      <c r="V5" s="67">
        <v>65</v>
      </c>
      <c r="W5" s="67">
        <v>69</v>
      </c>
      <c r="X5" s="68">
        <v>69</v>
      </c>
    </row>
    <row r="6" spans="1:24" x14ac:dyDescent="0.2">
      <c r="A6" s="73" t="s">
        <v>40</v>
      </c>
      <c r="B6" s="67">
        <v>0</v>
      </c>
      <c r="C6" s="67">
        <v>0</v>
      </c>
      <c r="D6" s="67">
        <v>0</v>
      </c>
      <c r="E6" s="67">
        <v>1</v>
      </c>
      <c r="F6" s="67">
        <v>1</v>
      </c>
      <c r="G6" s="67">
        <v>1</v>
      </c>
      <c r="H6" s="67">
        <v>2</v>
      </c>
      <c r="I6" s="67">
        <v>0</v>
      </c>
      <c r="J6" s="67">
        <v>1</v>
      </c>
      <c r="K6" s="67">
        <v>1</v>
      </c>
      <c r="L6" s="67">
        <v>2</v>
      </c>
      <c r="M6" s="67">
        <v>3</v>
      </c>
      <c r="N6" s="67">
        <v>3</v>
      </c>
      <c r="O6" s="67">
        <v>3</v>
      </c>
      <c r="P6" s="67">
        <v>5</v>
      </c>
      <c r="Q6" s="67">
        <v>3</v>
      </c>
      <c r="R6" s="67">
        <v>4</v>
      </c>
      <c r="S6" s="67">
        <v>5</v>
      </c>
      <c r="T6" s="67">
        <v>5</v>
      </c>
      <c r="U6" s="67">
        <v>2</v>
      </c>
      <c r="V6" s="67">
        <v>2</v>
      </c>
      <c r="W6" s="67">
        <v>0</v>
      </c>
      <c r="X6" s="68">
        <v>0</v>
      </c>
    </row>
    <row r="7" spans="1:24" x14ac:dyDescent="0.2">
      <c r="A7" s="73" t="s">
        <v>80</v>
      </c>
      <c r="B7" s="67">
        <v>6</v>
      </c>
      <c r="C7" s="67">
        <v>5</v>
      </c>
      <c r="D7" s="67">
        <v>5</v>
      </c>
      <c r="E7" s="67">
        <v>5</v>
      </c>
      <c r="F7" s="67">
        <v>5</v>
      </c>
      <c r="G7" s="67">
        <v>4</v>
      </c>
      <c r="H7" s="67">
        <v>4</v>
      </c>
      <c r="I7" s="67">
        <v>4</v>
      </c>
      <c r="J7" s="67">
        <v>4</v>
      </c>
      <c r="K7" s="67">
        <v>4</v>
      </c>
      <c r="L7" s="67">
        <v>4</v>
      </c>
      <c r="M7" s="67">
        <v>4</v>
      </c>
      <c r="N7" s="67">
        <v>4</v>
      </c>
      <c r="O7" s="67">
        <v>4</v>
      </c>
      <c r="P7" s="67">
        <v>4</v>
      </c>
      <c r="Q7" s="67">
        <v>4</v>
      </c>
      <c r="R7" s="67">
        <v>4</v>
      </c>
      <c r="S7" s="67">
        <v>4</v>
      </c>
      <c r="T7" s="67">
        <v>4</v>
      </c>
      <c r="U7" s="67">
        <v>4</v>
      </c>
      <c r="V7" s="67">
        <v>4</v>
      </c>
      <c r="W7" s="67">
        <v>4</v>
      </c>
      <c r="X7" s="68">
        <v>4</v>
      </c>
    </row>
    <row r="8" spans="1:24" x14ac:dyDescent="0.2">
      <c r="A8" s="73" t="s">
        <v>44</v>
      </c>
      <c r="B8" s="67">
        <v>3</v>
      </c>
      <c r="C8" s="67">
        <v>3</v>
      </c>
      <c r="D8" s="67">
        <v>4</v>
      </c>
      <c r="E8" s="67">
        <v>4</v>
      </c>
      <c r="F8" s="67">
        <v>2</v>
      </c>
      <c r="G8" s="67">
        <v>2</v>
      </c>
      <c r="H8" s="67">
        <v>2</v>
      </c>
      <c r="I8" s="67">
        <v>2</v>
      </c>
      <c r="J8" s="67">
        <v>2</v>
      </c>
      <c r="K8" s="67">
        <v>2</v>
      </c>
      <c r="L8" s="67">
        <v>2</v>
      </c>
      <c r="M8" s="67">
        <v>2</v>
      </c>
      <c r="N8" s="67">
        <v>2</v>
      </c>
      <c r="O8" s="67">
        <v>3</v>
      </c>
      <c r="P8" s="67">
        <v>4</v>
      </c>
      <c r="Q8" s="67">
        <v>4</v>
      </c>
      <c r="R8" s="67">
        <v>4</v>
      </c>
      <c r="S8" s="67">
        <v>2</v>
      </c>
      <c r="T8" s="67">
        <v>2</v>
      </c>
      <c r="U8" s="67">
        <v>1</v>
      </c>
      <c r="V8" s="67">
        <v>1</v>
      </c>
      <c r="W8" s="67">
        <v>3</v>
      </c>
      <c r="X8" s="68">
        <v>3</v>
      </c>
    </row>
    <row r="9" spans="1:24" x14ac:dyDescent="0.2">
      <c r="A9" s="73" t="s">
        <v>46</v>
      </c>
      <c r="B9" s="67">
        <v>23</v>
      </c>
      <c r="C9" s="67">
        <v>23</v>
      </c>
      <c r="D9" s="67">
        <v>23</v>
      </c>
      <c r="E9" s="67">
        <v>21</v>
      </c>
      <c r="F9" s="67">
        <v>20</v>
      </c>
      <c r="G9" s="67">
        <v>19</v>
      </c>
      <c r="H9" s="67">
        <v>18</v>
      </c>
      <c r="I9" s="67">
        <v>18</v>
      </c>
      <c r="J9" s="67">
        <v>18</v>
      </c>
      <c r="K9" s="67">
        <v>18</v>
      </c>
      <c r="L9" s="67">
        <v>18</v>
      </c>
      <c r="M9" s="67">
        <v>18</v>
      </c>
      <c r="N9" s="67">
        <v>17</v>
      </c>
      <c r="O9" s="67">
        <v>17</v>
      </c>
      <c r="P9" s="67">
        <v>17</v>
      </c>
      <c r="Q9" s="67">
        <v>17</v>
      </c>
      <c r="R9" s="67">
        <v>17</v>
      </c>
      <c r="S9" s="67">
        <v>18</v>
      </c>
      <c r="T9" s="67">
        <v>16</v>
      </c>
      <c r="U9" s="67">
        <v>18</v>
      </c>
      <c r="V9" s="67">
        <v>18</v>
      </c>
      <c r="W9" s="67">
        <v>19</v>
      </c>
      <c r="X9" s="68">
        <v>21</v>
      </c>
    </row>
    <row r="10" spans="1:24" x14ac:dyDescent="0.2">
      <c r="A10" s="73" t="s">
        <v>47</v>
      </c>
      <c r="B10" s="67">
        <v>0</v>
      </c>
      <c r="C10" s="67">
        <v>0</v>
      </c>
      <c r="D10" s="67">
        <v>0</v>
      </c>
      <c r="E10" s="67">
        <v>2</v>
      </c>
      <c r="F10" s="67">
        <v>0</v>
      </c>
      <c r="G10" s="67">
        <v>0</v>
      </c>
      <c r="H10" s="67">
        <v>0</v>
      </c>
      <c r="I10" s="67">
        <v>0</v>
      </c>
      <c r="J10" s="67">
        <v>1</v>
      </c>
      <c r="K10" s="67">
        <v>1</v>
      </c>
      <c r="L10" s="67">
        <v>2</v>
      </c>
      <c r="M10" s="67">
        <v>3</v>
      </c>
      <c r="N10" s="67">
        <v>2</v>
      </c>
      <c r="O10" s="67">
        <v>2</v>
      </c>
      <c r="P10" s="67">
        <v>2</v>
      </c>
      <c r="Q10" s="67">
        <v>4</v>
      </c>
      <c r="R10" s="67">
        <v>5</v>
      </c>
      <c r="S10" s="67">
        <v>1</v>
      </c>
      <c r="T10" s="67">
        <v>1</v>
      </c>
      <c r="U10" s="67">
        <v>1</v>
      </c>
      <c r="V10" s="67">
        <v>1</v>
      </c>
      <c r="W10" s="67">
        <v>0</v>
      </c>
      <c r="X10" s="68">
        <v>0</v>
      </c>
    </row>
    <row r="11" spans="1:24" x14ac:dyDescent="0.2">
      <c r="A11" s="73" t="s">
        <v>49</v>
      </c>
      <c r="B11" s="67">
        <v>1</v>
      </c>
      <c r="C11" s="67">
        <v>1</v>
      </c>
      <c r="D11" s="67">
        <v>1</v>
      </c>
      <c r="E11" s="67">
        <v>1</v>
      </c>
      <c r="F11" s="67">
        <v>1</v>
      </c>
      <c r="G11" s="67">
        <v>1</v>
      </c>
      <c r="H11" s="67">
        <v>1</v>
      </c>
      <c r="I11" s="67">
        <v>1</v>
      </c>
      <c r="J11" s="67">
        <v>1</v>
      </c>
      <c r="K11" s="67">
        <v>1</v>
      </c>
      <c r="L11" s="67">
        <v>1</v>
      </c>
      <c r="M11" s="67">
        <v>1</v>
      </c>
      <c r="N11" s="67">
        <v>1</v>
      </c>
      <c r="O11" s="67">
        <v>1</v>
      </c>
      <c r="P11" s="67">
        <v>1</v>
      </c>
      <c r="Q11" s="67">
        <v>1</v>
      </c>
      <c r="R11" s="67">
        <v>1</v>
      </c>
      <c r="S11" s="67">
        <v>1</v>
      </c>
      <c r="T11" s="67">
        <v>1</v>
      </c>
      <c r="U11" s="67">
        <v>1</v>
      </c>
      <c r="V11" s="67">
        <v>1</v>
      </c>
      <c r="W11" s="67">
        <v>1</v>
      </c>
      <c r="X11" s="68">
        <v>1</v>
      </c>
    </row>
    <row r="12" spans="1:24" x14ac:dyDescent="0.2">
      <c r="A12" s="73" t="s">
        <v>51</v>
      </c>
      <c r="B12" s="67">
        <v>13</v>
      </c>
      <c r="C12" s="67">
        <v>13</v>
      </c>
      <c r="D12" s="67">
        <v>12</v>
      </c>
      <c r="E12" s="67">
        <v>7</v>
      </c>
      <c r="F12" s="67">
        <v>6</v>
      </c>
      <c r="G12" s="67">
        <v>5</v>
      </c>
      <c r="H12" s="67">
        <v>5</v>
      </c>
      <c r="I12" s="67">
        <v>6</v>
      </c>
      <c r="J12" s="67">
        <v>6</v>
      </c>
      <c r="K12" s="67">
        <v>5</v>
      </c>
      <c r="L12" s="67">
        <v>5</v>
      </c>
      <c r="M12" s="67">
        <v>5</v>
      </c>
      <c r="N12" s="67">
        <v>5</v>
      </c>
      <c r="O12" s="67">
        <v>5</v>
      </c>
      <c r="P12" s="67">
        <v>5</v>
      </c>
      <c r="Q12" s="67">
        <v>6</v>
      </c>
      <c r="R12" s="67">
        <v>6</v>
      </c>
      <c r="S12" s="67">
        <v>6</v>
      </c>
      <c r="T12" s="67">
        <v>6</v>
      </c>
      <c r="U12" s="67">
        <v>11</v>
      </c>
      <c r="V12" s="67">
        <v>10</v>
      </c>
      <c r="W12" s="67">
        <v>12</v>
      </c>
      <c r="X12" s="68">
        <v>12</v>
      </c>
    </row>
    <row r="13" spans="1:24" x14ac:dyDescent="0.2">
      <c r="A13" s="73" t="s">
        <v>52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1</v>
      </c>
      <c r="L13" s="67">
        <v>1</v>
      </c>
      <c r="M13" s="67">
        <v>1</v>
      </c>
      <c r="N13" s="67">
        <v>0</v>
      </c>
      <c r="O13" s="67">
        <v>0</v>
      </c>
      <c r="P13" s="67">
        <v>0</v>
      </c>
      <c r="Q13" s="67">
        <v>0</v>
      </c>
      <c r="R13" s="67">
        <v>1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8">
        <v>0</v>
      </c>
    </row>
    <row r="14" spans="1:24" x14ac:dyDescent="0.2">
      <c r="A14" s="73" t="s">
        <v>53</v>
      </c>
      <c r="B14" s="67">
        <v>0</v>
      </c>
      <c r="C14" s="67">
        <v>0</v>
      </c>
      <c r="D14" s="67">
        <v>0</v>
      </c>
      <c r="E14" s="67">
        <v>2</v>
      </c>
      <c r="F14" s="67">
        <v>2</v>
      </c>
      <c r="G14" s="67">
        <v>3</v>
      </c>
      <c r="H14" s="67">
        <v>3</v>
      </c>
      <c r="I14" s="67">
        <v>3</v>
      </c>
      <c r="J14" s="67">
        <v>3</v>
      </c>
      <c r="K14" s="67">
        <v>3</v>
      </c>
      <c r="L14" s="67">
        <v>1</v>
      </c>
      <c r="M14" s="67">
        <v>1</v>
      </c>
      <c r="N14" s="67">
        <v>0</v>
      </c>
      <c r="O14" s="67">
        <v>0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1</v>
      </c>
      <c r="V14" s="67">
        <v>1</v>
      </c>
      <c r="W14" s="67">
        <v>0</v>
      </c>
      <c r="X14" s="68">
        <v>0</v>
      </c>
    </row>
    <row r="15" spans="1:24" x14ac:dyDescent="0.2">
      <c r="A15" s="73" t="s">
        <v>55</v>
      </c>
      <c r="B15" s="67">
        <v>2</v>
      </c>
      <c r="C15" s="67">
        <v>2</v>
      </c>
      <c r="D15" s="67">
        <v>2</v>
      </c>
      <c r="E15" s="67">
        <v>2</v>
      </c>
      <c r="F15" s="67">
        <v>2</v>
      </c>
      <c r="G15" s="67">
        <v>2</v>
      </c>
      <c r="H15" s="67">
        <v>3</v>
      </c>
      <c r="I15" s="67">
        <v>2</v>
      </c>
      <c r="J15" s="67">
        <v>2</v>
      </c>
      <c r="K15" s="67">
        <v>1</v>
      </c>
      <c r="L15" s="67">
        <v>3</v>
      </c>
      <c r="M15" s="67">
        <v>3</v>
      </c>
      <c r="N15" s="67">
        <v>3</v>
      </c>
      <c r="O15" s="67">
        <v>3</v>
      </c>
      <c r="P15" s="67">
        <v>3</v>
      </c>
      <c r="Q15" s="67">
        <v>3</v>
      </c>
      <c r="R15" s="67">
        <v>3</v>
      </c>
      <c r="S15" s="67">
        <v>3</v>
      </c>
      <c r="T15" s="67">
        <v>3</v>
      </c>
      <c r="U15" s="67">
        <v>2</v>
      </c>
      <c r="V15" s="67">
        <v>3</v>
      </c>
      <c r="W15" s="67">
        <v>4</v>
      </c>
      <c r="X15" s="68">
        <v>5</v>
      </c>
    </row>
    <row r="16" spans="1:24" x14ac:dyDescent="0.2">
      <c r="A16" s="73" t="s">
        <v>57</v>
      </c>
      <c r="B16" s="67">
        <v>70</v>
      </c>
      <c r="C16" s="67">
        <v>70</v>
      </c>
      <c r="D16" s="67">
        <v>65</v>
      </c>
      <c r="E16" s="67">
        <v>58</v>
      </c>
      <c r="F16" s="67">
        <v>55</v>
      </c>
      <c r="G16" s="67">
        <v>47</v>
      </c>
      <c r="H16" s="67">
        <v>51</v>
      </c>
      <c r="I16" s="67">
        <v>51</v>
      </c>
      <c r="J16" s="67">
        <v>49</v>
      </c>
      <c r="K16" s="67">
        <v>46</v>
      </c>
      <c r="L16" s="67">
        <v>48</v>
      </c>
      <c r="M16" s="67">
        <v>52</v>
      </c>
      <c r="N16" s="67">
        <v>47</v>
      </c>
      <c r="O16" s="67">
        <v>47</v>
      </c>
      <c r="P16" s="67">
        <v>48</v>
      </c>
      <c r="Q16" s="67">
        <v>47</v>
      </c>
      <c r="R16" s="67">
        <v>49</v>
      </c>
      <c r="S16" s="67">
        <v>51</v>
      </c>
      <c r="T16" s="67">
        <v>47</v>
      </c>
      <c r="U16" s="67">
        <v>54</v>
      </c>
      <c r="V16" s="67">
        <v>58</v>
      </c>
      <c r="W16" s="67">
        <v>63</v>
      </c>
      <c r="X16" s="68">
        <v>68</v>
      </c>
    </row>
    <row r="17" spans="1:24" x14ac:dyDescent="0.2">
      <c r="A17" s="73" t="s">
        <v>58</v>
      </c>
      <c r="B17" s="67">
        <v>0</v>
      </c>
      <c r="C17" s="67">
        <v>0</v>
      </c>
      <c r="D17" s="67">
        <v>1</v>
      </c>
      <c r="E17" s="67">
        <v>3</v>
      </c>
      <c r="F17" s="67">
        <v>3</v>
      </c>
      <c r="G17" s="67">
        <v>2</v>
      </c>
      <c r="H17" s="67">
        <v>1</v>
      </c>
      <c r="I17" s="67">
        <v>1</v>
      </c>
      <c r="J17" s="67">
        <v>3</v>
      </c>
      <c r="K17" s="67">
        <v>3</v>
      </c>
      <c r="L17" s="67">
        <v>2</v>
      </c>
      <c r="M17" s="67">
        <v>3</v>
      </c>
      <c r="N17" s="67">
        <v>1</v>
      </c>
      <c r="O17" s="67">
        <v>1</v>
      </c>
      <c r="P17" s="67">
        <v>3</v>
      </c>
      <c r="Q17" s="67">
        <v>3</v>
      </c>
      <c r="R17" s="67">
        <v>4</v>
      </c>
      <c r="S17" s="67">
        <v>4</v>
      </c>
      <c r="T17" s="67">
        <v>4</v>
      </c>
      <c r="U17" s="67">
        <v>5</v>
      </c>
      <c r="V17" s="67">
        <v>4</v>
      </c>
      <c r="W17" s="67">
        <v>0</v>
      </c>
      <c r="X17" s="68">
        <v>0</v>
      </c>
    </row>
    <row r="18" spans="1:24" x14ac:dyDescent="0.2">
      <c r="A18" s="73" t="s">
        <v>59</v>
      </c>
      <c r="B18" s="67">
        <v>0</v>
      </c>
      <c r="C18" s="67">
        <v>0</v>
      </c>
      <c r="D18" s="67">
        <v>1</v>
      </c>
      <c r="E18" s="67">
        <v>1</v>
      </c>
      <c r="F18" s="67">
        <v>1</v>
      </c>
      <c r="G18" s="67">
        <v>4</v>
      </c>
      <c r="H18" s="67">
        <v>4</v>
      </c>
      <c r="I18" s="67">
        <v>4</v>
      </c>
      <c r="J18" s="67">
        <v>2</v>
      </c>
      <c r="K18" s="67">
        <v>2</v>
      </c>
      <c r="L18" s="67">
        <v>2</v>
      </c>
      <c r="M18" s="67">
        <v>1</v>
      </c>
      <c r="N18" s="67">
        <v>1</v>
      </c>
      <c r="O18" s="67">
        <v>1</v>
      </c>
      <c r="P18" s="67">
        <v>1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8">
        <v>0</v>
      </c>
    </row>
    <row r="19" spans="1:24" x14ac:dyDescent="0.2">
      <c r="A19" s="73" t="s">
        <v>60</v>
      </c>
      <c r="B19" s="67">
        <v>3</v>
      </c>
      <c r="C19" s="67">
        <v>2</v>
      </c>
      <c r="D19" s="67">
        <v>3</v>
      </c>
      <c r="E19" s="67">
        <v>3</v>
      </c>
      <c r="F19" s="67">
        <v>2</v>
      </c>
      <c r="G19" s="67">
        <v>1</v>
      </c>
      <c r="H19" s="67">
        <v>1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4</v>
      </c>
      <c r="V19" s="67">
        <v>3</v>
      </c>
      <c r="W19" s="67">
        <v>5</v>
      </c>
      <c r="X19" s="68">
        <v>5</v>
      </c>
    </row>
    <row r="20" spans="1:24" x14ac:dyDescent="0.2">
      <c r="A20" s="73" t="s">
        <v>61</v>
      </c>
      <c r="B20" s="67">
        <v>0</v>
      </c>
      <c r="C20" s="67">
        <v>0</v>
      </c>
      <c r="D20" s="67">
        <v>2</v>
      </c>
      <c r="E20" s="67">
        <v>2</v>
      </c>
      <c r="F20" s="67">
        <v>2</v>
      </c>
      <c r="G20" s="67">
        <v>4</v>
      </c>
      <c r="H20" s="67">
        <v>3</v>
      </c>
      <c r="I20" s="67">
        <v>4</v>
      </c>
      <c r="J20" s="67">
        <v>4</v>
      </c>
      <c r="K20" s="67">
        <v>4</v>
      </c>
      <c r="L20" s="67">
        <v>4</v>
      </c>
      <c r="M20" s="67">
        <v>4</v>
      </c>
      <c r="N20" s="67">
        <v>4</v>
      </c>
      <c r="O20" s="67">
        <v>4</v>
      </c>
      <c r="P20" s="67">
        <v>4</v>
      </c>
      <c r="Q20" s="67">
        <v>4</v>
      </c>
      <c r="R20" s="67">
        <v>4</v>
      </c>
      <c r="S20" s="67">
        <v>4</v>
      </c>
      <c r="T20" s="67">
        <v>4</v>
      </c>
      <c r="U20" s="67">
        <v>3</v>
      </c>
      <c r="V20" s="67">
        <v>1</v>
      </c>
      <c r="W20" s="67">
        <v>0</v>
      </c>
      <c r="X20" s="68">
        <v>0</v>
      </c>
    </row>
    <row r="21" spans="1:24" x14ac:dyDescent="0.2">
      <c r="A21" s="73" t="s">
        <v>62</v>
      </c>
      <c r="B21" s="67">
        <v>48</v>
      </c>
      <c r="C21" s="67">
        <v>47</v>
      </c>
      <c r="D21" s="67">
        <v>48</v>
      </c>
      <c r="E21" s="67">
        <v>40</v>
      </c>
      <c r="F21" s="67">
        <v>36</v>
      </c>
      <c r="G21" s="67">
        <v>33</v>
      </c>
      <c r="H21" s="67">
        <v>34</v>
      </c>
      <c r="I21" s="67">
        <v>33</v>
      </c>
      <c r="J21" s="67">
        <v>33</v>
      </c>
      <c r="K21" s="67">
        <v>34</v>
      </c>
      <c r="L21" s="67">
        <v>35</v>
      </c>
      <c r="M21" s="67">
        <v>35</v>
      </c>
      <c r="N21" s="67">
        <v>35</v>
      </c>
      <c r="O21" s="67">
        <v>36</v>
      </c>
      <c r="P21" s="67">
        <v>36</v>
      </c>
      <c r="Q21" s="67">
        <v>36</v>
      </c>
      <c r="R21" s="67">
        <v>36</v>
      </c>
      <c r="S21" s="67">
        <v>37</v>
      </c>
      <c r="T21" s="67">
        <v>37</v>
      </c>
      <c r="U21" s="67">
        <v>38</v>
      </c>
      <c r="V21" s="67">
        <v>38</v>
      </c>
      <c r="W21" s="67">
        <v>36</v>
      </c>
      <c r="X21" s="68">
        <v>38</v>
      </c>
    </row>
    <row r="22" spans="1:24" x14ac:dyDescent="0.2">
      <c r="A22" s="73" t="s">
        <v>63</v>
      </c>
      <c r="B22" s="67">
        <v>0</v>
      </c>
      <c r="C22" s="67">
        <v>0</v>
      </c>
      <c r="D22" s="67">
        <v>1</v>
      </c>
      <c r="E22" s="67">
        <v>0</v>
      </c>
      <c r="F22" s="67">
        <v>0</v>
      </c>
      <c r="G22" s="67">
        <v>0</v>
      </c>
      <c r="H22" s="67">
        <v>1</v>
      </c>
      <c r="I22" s="67">
        <v>1</v>
      </c>
      <c r="J22" s="67">
        <v>1</v>
      </c>
      <c r="K22" s="67">
        <v>1</v>
      </c>
      <c r="L22" s="67">
        <v>1</v>
      </c>
      <c r="M22" s="67">
        <v>1</v>
      </c>
      <c r="N22" s="67">
        <v>0</v>
      </c>
      <c r="O22" s="67">
        <v>2</v>
      </c>
      <c r="P22" s="67">
        <v>2</v>
      </c>
      <c r="Q22" s="67">
        <v>3</v>
      </c>
      <c r="R22" s="67">
        <v>4</v>
      </c>
      <c r="S22" s="67">
        <v>5</v>
      </c>
      <c r="T22" s="67">
        <v>2</v>
      </c>
      <c r="U22" s="67">
        <v>3</v>
      </c>
      <c r="V22" s="67">
        <v>3</v>
      </c>
      <c r="W22" s="67">
        <v>2</v>
      </c>
      <c r="X22" s="68">
        <v>0</v>
      </c>
    </row>
    <row r="23" spans="1:24" x14ac:dyDescent="0.2">
      <c r="A23" s="73" t="s">
        <v>64</v>
      </c>
      <c r="B23" s="67">
        <v>0</v>
      </c>
      <c r="C23" s="67">
        <v>0</v>
      </c>
      <c r="D23" s="67">
        <v>0</v>
      </c>
      <c r="E23" s="67">
        <v>2</v>
      </c>
      <c r="F23" s="67">
        <v>1</v>
      </c>
      <c r="G23" s="67">
        <v>1</v>
      </c>
      <c r="H23" s="67">
        <v>1</v>
      </c>
      <c r="I23" s="67">
        <v>1</v>
      </c>
      <c r="J23" s="67">
        <v>1</v>
      </c>
      <c r="K23" s="67">
        <v>1</v>
      </c>
      <c r="L23" s="67">
        <v>1</v>
      </c>
      <c r="M23" s="67">
        <v>1</v>
      </c>
      <c r="N23" s="67">
        <v>1</v>
      </c>
      <c r="O23" s="67">
        <v>1</v>
      </c>
      <c r="P23" s="67">
        <v>1</v>
      </c>
      <c r="Q23" s="67">
        <v>1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8">
        <v>0</v>
      </c>
    </row>
    <row r="24" spans="1:24" x14ac:dyDescent="0.2">
      <c r="A24" s="73" t="s">
        <v>65</v>
      </c>
      <c r="B24" s="67">
        <v>5</v>
      </c>
      <c r="C24" s="67">
        <v>4</v>
      </c>
      <c r="D24" s="67">
        <v>4</v>
      </c>
      <c r="E24" s="67">
        <v>1</v>
      </c>
      <c r="F24" s="67">
        <v>1</v>
      </c>
      <c r="G24" s="67">
        <v>2</v>
      </c>
      <c r="H24" s="67">
        <v>1</v>
      </c>
      <c r="I24" s="67">
        <v>1</v>
      </c>
      <c r="J24" s="67">
        <v>1</v>
      </c>
      <c r="K24" s="67">
        <v>1</v>
      </c>
      <c r="L24" s="67">
        <v>1</v>
      </c>
      <c r="M24" s="67">
        <v>1</v>
      </c>
      <c r="N24" s="67">
        <v>1</v>
      </c>
      <c r="O24" s="67">
        <v>1</v>
      </c>
      <c r="P24" s="67">
        <v>1</v>
      </c>
      <c r="Q24" s="67">
        <v>1</v>
      </c>
      <c r="R24" s="67">
        <v>1</v>
      </c>
      <c r="S24" s="67">
        <v>1</v>
      </c>
      <c r="T24" s="67">
        <v>1</v>
      </c>
      <c r="U24" s="67">
        <v>2</v>
      </c>
      <c r="V24" s="67">
        <v>4</v>
      </c>
      <c r="W24" s="67">
        <v>4</v>
      </c>
      <c r="X24" s="68">
        <v>4</v>
      </c>
    </row>
    <row r="25" spans="1:24" x14ac:dyDescent="0.2">
      <c r="A25" s="73" t="s">
        <v>66</v>
      </c>
      <c r="B25" s="67">
        <v>0</v>
      </c>
      <c r="C25" s="67">
        <v>1</v>
      </c>
      <c r="D25" s="67">
        <v>1</v>
      </c>
      <c r="E25" s="67">
        <v>5</v>
      </c>
      <c r="F25" s="67">
        <v>4</v>
      </c>
      <c r="G25" s="67">
        <v>4</v>
      </c>
      <c r="H25" s="67">
        <v>4</v>
      </c>
      <c r="I25" s="67">
        <v>4</v>
      </c>
      <c r="J25" s="67">
        <v>3</v>
      </c>
      <c r="K25" s="67">
        <v>3</v>
      </c>
      <c r="L25" s="67">
        <v>3</v>
      </c>
      <c r="M25" s="67">
        <v>3</v>
      </c>
      <c r="N25" s="67">
        <v>3</v>
      </c>
      <c r="O25" s="67">
        <v>3</v>
      </c>
      <c r="P25" s="67">
        <v>3</v>
      </c>
      <c r="Q25" s="67">
        <v>3</v>
      </c>
      <c r="R25" s="67">
        <v>3</v>
      </c>
      <c r="S25" s="67">
        <v>3</v>
      </c>
      <c r="T25" s="67">
        <v>1</v>
      </c>
      <c r="U25" s="67">
        <v>0</v>
      </c>
      <c r="V25" s="67">
        <v>0</v>
      </c>
      <c r="W25" s="67">
        <v>0</v>
      </c>
      <c r="X25" s="68">
        <v>0</v>
      </c>
    </row>
    <row r="26" spans="1:24" x14ac:dyDescent="0.2">
      <c r="A26" s="73" t="s">
        <v>67</v>
      </c>
      <c r="B26" s="67">
        <v>92</v>
      </c>
      <c r="C26" s="67">
        <v>90</v>
      </c>
      <c r="D26" s="67">
        <v>85</v>
      </c>
      <c r="E26" s="67">
        <v>76</v>
      </c>
      <c r="F26" s="67">
        <v>62</v>
      </c>
      <c r="G26" s="67">
        <v>67</v>
      </c>
      <c r="H26" s="67">
        <v>65</v>
      </c>
      <c r="I26" s="67">
        <v>62</v>
      </c>
      <c r="J26" s="67">
        <v>65</v>
      </c>
      <c r="K26" s="67">
        <v>64</v>
      </c>
      <c r="L26" s="67">
        <v>62</v>
      </c>
      <c r="M26" s="67">
        <v>61</v>
      </c>
      <c r="N26" s="67">
        <v>59</v>
      </c>
      <c r="O26" s="67">
        <v>61</v>
      </c>
      <c r="P26" s="67">
        <v>64</v>
      </c>
      <c r="Q26" s="67">
        <v>70</v>
      </c>
      <c r="R26" s="67">
        <v>70</v>
      </c>
      <c r="S26" s="67">
        <v>66</v>
      </c>
      <c r="T26" s="67">
        <v>64</v>
      </c>
      <c r="U26" s="67">
        <v>72</v>
      </c>
      <c r="V26" s="67">
        <v>78</v>
      </c>
      <c r="W26" s="67">
        <v>82</v>
      </c>
      <c r="X26" s="68">
        <v>82</v>
      </c>
    </row>
    <row r="27" spans="1:24" x14ac:dyDescent="0.2">
      <c r="A27" s="73" t="s">
        <v>68</v>
      </c>
      <c r="B27" s="67">
        <v>0</v>
      </c>
      <c r="C27" s="67">
        <v>0</v>
      </c>
      <c r="D27" s="67">
        <v>0</v>
      </c>
      <c r="E27" s="67">
        <v>14</v>
      </c>
      <c r="F27" s="67">
        <v>0</v>
      </c>
      <c r="G27" s="67">
        <v>2</v>
      </c>
      <c r="H27" s="67">
        <v>2</v>
      </c>
      <c r="I27" s="67">
        <v>2</v>
      </c>
      <c r="J27" s="67">
        <v>4</v>
      </c>
      <c r="K27" s="67">
        <v>5</v>
      </c>
      <c r="L27" s="67">
        <v>5</v>
      </c>
      <c r="M27" s="67">
        <v>1</v>
      </c>
      <c r="N27" s="67">
        <v>1</v>
      </c>
      <c r="O27" s="67">
        <v>1</v>
      </c>
      <c r="P27" s="67">
        <v>5</v>
      </c>
      <c r="Q27" s="67">
        <v>11</v>
      </c>
      <c r="R27" s="67">
        <v>20</v>
      </c>
      <c r="S27" s="67">
        <v>8</v>
      </c>
      <c r="T27" s="67">
        <v>3</v>
      </c>
      <c r="U27" s="67">
        <v>1</v>
      </c>
      <c r="V27" s="67">
        <v>3</v>
      </c>
      <c r="W27" s="67">
        <v>0</v>
      </c>
      <c r="X27" s="68">
        <v>0</v>
      </c>
    </row>
    <row r="28" spans="1:24" x14ac:dyDescent="0.2">
      <c r="A28" s="73" t="s">
        <v>70</v>
      </c>
      <c r="B28" s="67">
        <v>0</v>
      </c>
      <c r="C28" s="67">
        <v>0</v>
      </c>
      <c r="D28" s="67">
        <v>0</v>
      </c>
      <c r="E28" s="67">
        <v>0</v>
      </c>
      <c r="F28" s="67">
        <v>0</v>
      </c>
      <c r="G28" s="67">
        <v>1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8">
        <v>0</v>
      </c>
    </row>
    <row r="29" spans="1:24" x14ac:dyDescent="0.2">
      <c r="A29" s="73" t="s">
        <v>71</v>
      </c>
      <c r="B29" s="67">
        <v>7</v>
      </c>
      <c r="C29" s="67">
        <v>8</v>
      </c>
      <c r="D29" s="67">
        <v>7</v>
      </c>
      <c r="E29" s="67">
        <v>7</v>
      </c>
      <c r="F29" s="67">
        <v>6</v>
      </c>
      <c r="G29" s="67">
        <v>6</v>
      </c>
      <c r="H29" s="67">
        <v>4</v>
      </c>
      <c r="I29" s="67">
        <v>5</v>
      </c>
      <c r="J29" s="67">
        <v>5</v>
      </c>
      <c r="K29" s="67">
        <v>6</v>
      </c>
      <c r="L29" s="67">
        <v>6</v>
      </c>
      <c r="M29" s="67">
        <v>6</v>
      </c>
      <c r="N29" s="67">
        <v>6</v>
      </c>
      <c r="O29" s="67">
        <v>5</v>
      </c>
      <c r="P29" s="67">
        <v>5</v>
      </c>
      <c r="Q29" s="67">
        <v>5</v>
      </c>
      <c r="R29" s="67">
        <v>5</v>
      </c>
      <c r="S29" s="67">
        <v>5</v>
      </c>
      <c r="T29" s="67">
        <v>6</v>
      </c>
      <c r="U29" s="67">
        <v>7</v>
      </c>
      <c r="V29" s="67">
        <v>7</v>
      </c>
      <c r="W29" s="67">
        <v>8</v>
      </c>
      <c r="X29" s="68">
        <v>8</v>
      </c>
    </row>
    <row r="30" spans="1:24" ht="13.5" thickBot="1" x14ac:dyDescent="0.25">
      <c r="A30" s="74" t="s">
        <v>72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1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70">
        <v>0</v>
      </c>
      <c r="W30" s="70">
        <v>0</v>
      </c>
      <c r="X30" s="71">
        <v>0</v>
      </c>
    </row>
    <row r="31" spans="1:24" ht="13.5" thickBot="1" x14ac:dyDescent="0.25"/>
    <row r="32" spans="1:24" ht="13.5" thickBot="1" x14ac:dyDescent="0.25">
      <c r="A32" s="55" t="s">
        <v>76</v>
      </c>
      <c r="B32" s="134" t="s">
        <v>74</v>
      </c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</row>
    <row r="33" spans="1:17" ht="13.5" thickBot="1" x14ac:dyDescent="0.25">
      <c r="A33" s="56" t="s">
        <v>73</v>
      </c>
      <c r="B33" s="51">
        <v>0.20833333333333301</v>
      </c>
      <c r="C33" s="51">
        <v>0.25</v>
      </c>
      <c r="D33" s="51">
        <v>0.29166666666666702</v>
      </c>
      <c r="E33" s="51">
        <v>0.33333333333333298</v>
      </c>
      <c r="F33" s="51">
        <v>0.375</v>
      </c>
      <c r="G33" s="51">
        <v>0.41666666666666702</v>
      </c>
      <c r="H33" s="51">
        <v>0.45833333333333298</v>
      </c>
      <c r="I33" s="51">
        <v>0.5</v>
      </c>
      <c r="J33" s="51">
        <v>0.54166666666666696</v>
      </c>
      <c r="K33" s="51">
        <v>0.58333333333333304</v>
      </c>
      <c r="L33" s="51">
        <v>0.625</v>
      </c>
      <c r="M33" s="51">
        <v>0.66666666666666696</v>
      </c>
      <c r="N33" s="51">
        <v>0.70833333333333404</v>
      </c>
      <c r="O33" s="51">
        <v>0.75</v>
      </c>
      <c r="P33" s="51">
        <v>0.79166666666666696</v>
      </c>
      <c r="Q33" s="52">
        <v>0.83333333333333304</v>
      </c>
    </row>
    <row r="34" spans="1:17" x14ac:dyDescent="0.2">
      <c r="A34" s="73" t="s">
        <v>36</v>
      </c>
      <c r="B34" s="67">
        <v>0</v>
      </c>
      <c r="C34" s="67">
        <v>0</v>
      </c>
      <c r="D34" s="67">
        <v>0</v>
      </c>
      <c r="E34" s="67">
        <v>0</v>
      </c>
      <c r="F34" s="67">
        <v>3</v>
      </c>
      <c r="G34" s="67">
        <v>3</v>
      </c>
      <c r="H34" s="67">
        <v>2</v>
      </c>
      <c r="I34" s="67">
        <v>3</v>
      </c>
      <c r="J34" s="67">
        <v>1</v>
      </c>
      <c r="K34" s="67">
        <v>1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8">
        <v>0</v>
      </c>
    </row>
    <row r="35" spans="1:17" x14ac:dyDescent="0.2">
      <c r="A35" s="73" t="s">
        <v>37</v>
      </c>
      <c r="B35" s="67">
        <v>2</v>
      </c>
      <c r="C35" s="67">
        <v>2</v>
      </c>
      <c r="D35" s="67">
        <v>2</v>
      </c>
      <c r="E35" s="67">
        <v>2</v>
      </c>
      <c r="F35" s="67">
        <v>2</v>
      </c>
      <c r="G35" s="67">
        <v>2</v>
      </c>
      <c r="H35" s="67">
        <v>1</v>
      </c>
      <c r="I35" s="67">
        <v>2</v>
      </c>
      <c r="J35" s="67">
        <v>2</v>
      </c>
      <c r="K35" s="67">
        <v>2</v>
      </c>
      <c r="L35" s="67">
        <v>2</v>
      </c>
      <c r="M35" s="67">
        <v>2</v>
      </c>
      <c r="N35" s="67">
        <v>2</v>
      </c>
      <c r="O35" s="67">
        <v>3</v>
      </c>
      <c r="P35" s="67">
        <v>2</v>
      </c>
      <c r="Q35" s="68">
        <v>2</v>
      </c>
    </row>
    <row r="36" spans="1:17" x14ac:dyDescent="0.2">
      <c r="A36" s="73" t="s">
        <v>38</v>
      </c>
      <c r="B36" s="67">
        <v>0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7">
        <v>1</v>
      </c>
      <c r="I36" s="67">
        <v>1</v>
      </c>
      <c r="J36" s="67">
        <v>1</v>
      </c>
      <c r="K36" s="67">
        <v>1</v>
      </c>
      <c r="L36" s="67">
        <v>1</v>
      </c>
      <c r="M36" s="67">
        <v>0</v>
      </c>
      <c r="N36" s="67">
        <v>0</v>
      </c>
      <c r="O36" s="67">
        <v>0</v>
      </c>
      <c r="P36" s="67">
        <v>0</v>
      </c>
      <c r="Q36" s="68">
        <v>0</v>
      </c>
    </row>
    <row r="37" spans="1:17" x14ac:dyDescent="0.2">
      <c r="A37" s="73" t="s">
        <v>39</v>
      </c>
      <c r="B37" s="67">
        <v>70</v>
      </c>
      <c r="C37" s="67">
        <v>70</v>
      </c>
      <c r="D37" s="67">
        <v>68</v>
      </c>
      <c r="E37" s="67">
        <v>66</v>
      </c>
      <c r="F37" s="67">
        <v>61</v>
      </c>
      <c r="G37" s="67">
        <v>61</v>
      </c>
      <c r="H37" s="67">
        <v>57</v>
      </c>
      <c r="I37" s="67">
        <v>51</v>
      </c>
      <c r="J37" s="67">
        <v>57</v>
      </c>
      <c r="K37" s="67">
        <v>57</v>
      </c>
      <c r="L37" s="67">
        <v>56</v>
      </c>
      <c r="M37" s="67">
        <v>63</v>
      </c>
      <c r="N37" s="67">
        <v>63</v>
      </c>
      <c r="O37" s="67">
        <v>66</v>
      </c>
      <c r="P37" s="67">
        <v>69</v>
      </c>
      <c r="Q37" s="68">
        <v>68</v>
      </c>
    </row>
    <row r="38" spans="1:17" x14ac:dyDescent="0.2">
      <c r="A38" s="73" t="s">
        <v>40</v>
      </c>
      <c r="B38" s="67">
        <v>0</v>
      </c>
      <c r="C38" s="67">
        <v>0</v>
      </c>
      <c r="D38" s="67">
        <v>1</v>
      </c>
      <c r="E38" s="67">
        <v>1</v>
      </c>
      <c r="F38" s="67">
        <v>2</v>
      </c>
      <c r="G38" s="67">
        <v>2</v>
      </c>
      <c r="H38" s="67">
        <v>1</v>
      </c>
      <c r="I38" s="67">
        <v>2</v>
      </c>
      <c r="J38" s="67">
        <v>3</v>
      </c>
      <c r="K38" s="67">
        <v>3</v>
      </c>
      <c r="L38" s="67">
        <v>3</v>
      </c>
      <c r="M38" s="67">
        <v>1</v>
      </c>
      <c r="N38" s="67">
        <v>1</v>
      </c>
      <c r="O38" s="67">
        <v>0</v>
      </c>
      <c r="P38" s="67">
        <v>0</v>
      </c>
      <c r="Q38" s="68">
        <v>0</v>
      </c>
    </row>
    <row r="39" spans="1:17" x14ac:dyDescent="0.2">
      <c r="A39" s="73" t="s">
        <v>80</v>
      </c>
      <c r="B39" s="67">
        <v>7</v>
      </c>
      <c r="C39" s="67">
        <v>7</v>
      </c>
      <c r="D39" s="67">
        <v>7</v>
      </c>
      <c r="E39" s="67">
        <v>7</v>
      </c>
      <c r="F39" s="67">
        <v>7</v>
      </c>
      <c r="G39" s="67">
        <v>6</v>
      </c>
      <c r="H39" s="67">
        <v>7</v>
      </c>
      <c r="I39" s="67">
        <v>6</v>
      </c>
      <c r="J39" s="67">
        <v>4</v>
      </c>
      <c r="K39" s="67">
        <v>5</v>
      </c>
      <c r="L39" s="67">
        <v>5</v>
      </c>
      <c r="M39" s="67">
        <v>5</v>
      </c>
      <c r="N39" s="67">
        <v>5</v>
      </c>
      <c r="O39" s="67">
        <v>5</v>
      </c>
      <c r="P39" s="67">
        <v>6</v>
      </c>
      <c r="Q39" s="68">
        <v>6</v>
      </c>
    </row>
    <row r="40" spans="1:17" x14ac:dyDescent="0.2">
      <c r="A40" s="73" t="s">
        <v>44</v>
      </c>
      <c r="B40" s="67">
        <v>2</v>
      </c>
      <c r="C40" s="67">
        <v>2</v>
      </c>
      <c r="D40" s="67">
        <v>2</v>
      </c>
      <c r="E40" s="67">
        <v>2</v>
      </c>
      <c r="F40" s="67">
        <v>2</v>
      </c>
      <c r="G40" s="67">
        <v>2</v>
      </c>
      <c r="H40" s="67">
        <v>4</v>
      </c>
      <c r="I40" s="67">
        <v>3</v>
      </c>
      <c r="J40" s="67">
        <v>3</v>
      </c>
      <c r="K40" s="67">
        <v>3</v>
      </c>
      <c r="L40" s="67">
        <v>3</v>
      </c>
      <c r="M40" s="67">
        <v>3</v>
      </c>
      <c r="N40" s="67">
        <v>3</v>
      </c>
      <c r="O40" s="67">
        <v>3</v>
      </c>
      <c r="P40" s="67">
        <v>3</v>
      </c>
      <c r="Q40" s="68">
        <v>3</v>
      </c>
    </row>
    <row r="41" spans="1:17" x14ac:dyDescent="0.2">
      <c r="A41" s="73" t="s">
        <v>45</v>
      </c>
      <c r="B41" s="67">
        <v>0</v>
      </c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1</v>
      </c>
      <c r="K41" s="67">
        <v>1</v>
      </c>
      <c r="L41" s="67">
        <v>1</v>
      </c>
      <c r="M41" s="67">
        <v>1</v>
      </c>
      <c r="N41" s="67">
        <v>1</v>
      </c>
      <c r="O41" s="67">
        <v>1</v>
      </c>
      <c r="P41" s="67">
        <v>0</v>
      </c>
      <c r="Q41" s="68">
        <v>0</v>
      </c>
    </row>
    <row r="42" spans="1:17" x14ac:dyDescent="0.2">
      <c r="A42" s="73" t="s">
        <v>46</v>
      </c>
      <c r="B42" s="67">
        <v>28</v>
      </c>
      <c r="C42" s="67">
        <v>28</v>
      </c>
      <c r="D42" s="67">
        <v>28</v>
      </c>
      <c r="E42" s="67">
        <v>27</v>
      </c>
      <c r="F42" s="67">
        <v>22</v>
      </c>
      <c r="G42" s="67">
        <v>22</v>
      </c>
      <c r="H42" s="67">
        <v>22</v>
      </c>
      <c r="I42" s="67">
        <v>20</v>
      </c>
      <c r="J42" s="67">
        <v>19</v>
      </c>
      <c r="K42" s="67">
        <v>18</v>
      </c>
      <c r="L42" s="67">
        <v>17</v>
      </c>
      <c r="M42" s="67">
        <v>17</v>
      </c>
      <c r="N42" s="67">
        <v>16</v>
      </c>
      <c r="O42" s="67">
        <v>16</v>
      </c>
      <c r="P42" s="67">
        <v>17</v>
      </c>
      <c r="Q42" s="68">
        <v>17</v>
      </c>
    </row>
    <row r="43" spans="1:17" x14ac:dyDescent="0.2">
      <c r="A43" s="73" t="s">
        <v>47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1</v>
      </c>
      <c r="M43" s="67">
        <v>2</v>
      </c>
      <c r="N43" s="67">
        <v>1</v>
      </c>
      <c r="O43" s="67">
        <v>0</v>
      </c>
      <c r="P43" s="67">
        <v>0</v>
      </c>
      <c r="Q43" s="68">
        <v>0</v>
      </c>
    </row>
    <row r="44" spans="1:17" x14ac:dyDescent="0.2">
      <c r="A44" s="73" t="s">
        <v>49</v>
      </c>
      <c r="B44" s="67">
        <v>1</v>
      </c>
      <c r="C44" s="67">
        <v>1</v>
      </c>
      <c r="D44" s="67">
        <v>1</v>
      </c>
      <c r="E44" s="67">
        <v>1</v>
      </c>
      <c r="F44" s="67">
        <v>1</v>
      </c>
      <c r="G44" s="67">
        <v>1</v>
      </c>
      <c r="H44" s="67">
        <v>0</v>
      </c>
      <c r="I44" s="67">
        <v>1</v>
      </c>
      <c r="J44" s="67">
        <v>1</v>
      </c>
      <c r="K44" s="67">
        <v>0</v>
      </c>
      <c r="L44" s="67">
        <v>0</v>
      </c>
      <c r="M44" s="67">
        <v>0</v>
      </c>
      <c r="N44" s="67">
        <v>1</v>
      </c>
      <c r="O44" s="67">
        <v>1</v>
      </c>
      <c r="P44" s="67">
        <v>1</v>
      </c>
      <c r="Q44" s="68">
        <v>1</v>
      </c>
    </row>
    <row r="45" spans="1:17" x14ac:dyDescent="0.2">
      <c r="A45" s="73" t="s">
        <v>51</v>
      </c>
      <c r="B45" s="67">
        <v>14</v>
      </c>
      <c r="C45" s="67">
        <v>14</v>
      </c>
      <c r="D45" s="67">
        <v>14</v>
      </c>
      <c r="E45" s="67">
        <v>13</v>
      </c>
      <c r="F45" s="67">
        <v>12</v>
      </c>
      <c r="G45" s="67">
        <v>11</v>
      </c>
      <c r="H45" s="67">
        <v>11</v>
      </c>
      <c r="I45" s="67">
        <v>10</v>
      </c>
      <c r="J45" s="67">
        <v>13</v>
      </c>
      <c r="K45" s="67">
        <v>12</v>
      </c>
      <c r="L45" s="67">
        <v>12</v>
      </c>
      <c r="M45" s="67">
        <v>12</v>
      </c>
      <c r="N45" s="67">
        <v>13</v>
      </c>
      <c r="O45" s="67">
        <v>13</v>
      </c>
      <c r="P45" s="67">
        <v>13</v>
      </c>
      <c r="Q45" s="68">
        <v>13</v>
      </c>
    </row>
    <row r="46" spans="1:17" x14ac:dyDescent="0.2">
      <c r="A46" s="73" t="s">
        <v>52</v>
      </c>
      <c r="B46" s="67">
        <v>0</v>
      </c>
      <c r="C46" s="67">
        <v>0</v>
      </c>
      <c r="D46" s="67">
        <v>0</v>
      </c>
      <c r="E46" s="67">
        <v>0</v>
      </c>
      <c r="F46" s="67">
        <v>0</v>
      </c>
      <c r="G46" s="67">
        <v>1</v>
      </c>
      <c r="H46" s="67">
        <v>0</v>
      </c>
      <c r="I46" s="67">
        <v>2</v>
      </c>
      <c r="J46" s="67">
        <v>0</v>
      </c>
      <c r="K46" s="67">
        <v>0</v>
      </c>
      <c r="L46" s="67">
        <v>2</v>
      </c>
      <c r="M46" s="67">
        <v>1</v>
      </c>
      <c r="N46" s="67">
        <v>2</v>
      </c>
      <c r="O46" s="67">
        <v>2</v>
      </c>
      <c r="P46" s="67">
        <v>0</v>
      </c>
      <c r="Q46" s="68">
        <v>0</v>
      </c>
    </row>
    <row r="47" spans="1:17" x14ac:dyDescent="0.2">
      <c r="A47" s="73" t="s">
        <v>53</v>
      </c>
      <c r="B47" s="67">
        <v>0</v>
      </c>
      <c r="C47" s="67">
        <v>0</v>
      </c>
      <c r="D47" s="67">
        <v>0</v>
      </c>
      <c r="E47" s="67">
        <v>0</v>
      </c>
      <c r="F47" s="67">
        <v>1</v>
      </c>
      <c r="G47" s="67">
        <v>1</v>
      </c>
      <c r="H47" s="67">
        <v>1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8">
        <v>0</v>
      </c>
    </row>
    <row r="48" spans="1:17" x14ac:dyDescent="0.2">
      <c r="A48" s="73" t="s">
        <v>55</v>
      </c>
      <c r="B48" s="67">
        <v>2</v>
      </c>
      <c r="C48" s="67">
        <v>2</v>
      </c>
      <c r="D48" s="67">
        <v>2</v>
      </c>
      <c r="E48" s="67">
        <v>2</v>
      </c>
      <c r="F48" s="67">
        <v>4</v>
      </c>
      <c r="G48" s="67">
        <v>4</v>
      </c>
      <c r="H48" s="67">
        <v>4</v>
      </c>
      <c r="I48" s="67">
        <v>4</v>
      </c>
      <c r="J48" s="67">
        <v>2</v>
      </c>
      <c r="K48" s="67">
        <v>2</v>
      </c>
      <c r="L48" s="67">
        <v>2</v>
      </c>
      <c r="M48" s="67">
        <v>2</v>
      </c>
      <c r="N48" s="67">
        <v>2</v>
      </c>
      <c r="O48" s="67">
        <v>1</v>
      </c>
      <c r="P48" s="67">
        <v>2</v>
      </c>
      <c r="Q48" s="68">
        <v>2</v>
      </c>
    </row>
    <row r="49" spans="1:17" x14ac:dyDescent="0.2">
      <c r="A49" s="73" t="s">
        <v>56</v>
      </c>
      <c r="B49" s="67">
        <v>0</v>
      </c>
      <c r="C49" s="67">
        <v>0</v>
      </c>
      <c r="D49" s="67">
        <v>0</v>
      </c>
      <c r="E49" s="67">
        <v>0</v>
      </c>
      <c r="F49" s="67">
        <v>0</v>
      </c>
      <c r="G49" s="67">
        <v>0</v>
      </c>
      <c r="H49" s="67">
        <v>1</v>
      </c>
      <c r="I49" s="67">
        <v>1</v>
      </c>
      <c r="J49" s="67">
        <v>1</v>
      </c>
      <c r="K49" s="67">
        <v>1</v>
      </c>
      <c r="L49" s="67">
        <v>1</v>
      </c>
      <c r="M49" s="67">
        <v>1</v>
      </c>
      <c r="N49" s="67">
        <v>1</v>
      </c>
      <c r="O49" s="67">
        <v>0</v>
      </c>
      <c r="P49" s="67">
        <v>0</v>
      </c>
      <c r="Q49" s="68">
        <v>0</v>
      </c>
    </row>
    <row r="50" spans="1:17" x14ac:dyDescent="0.2">
      <c r="A50" s="73" t="s">
        <v>57</v>
      </c>
      <c r="B50" s="67">
        <v>67</v>
      </c>
      <c r="C50" s="67">
        <v>67</v>
      </c>
      <c r="D50" s="67">
        <v>67</v>
      </c>
      <c r="E50" s="67">
        <v>64</v>
      </c>
      <c r="F50" s="67">
        <v>51</v>
      </c>
      <c r="G50" s="67">
        <v>51</v>
      </c>
      <c r="H50" s="67">
        <v>49</v>
      </c>
      <c r="I50" s="67">
        <v>51</v>
      </c>
      <c r="J50" s="67">
        <v>57</v>
      </c>
      <c r="K50" s="67">
        <v>57</v>
      </c>
      <c r="L50" s="67">
        <v>54</v>
      </c>
      <c r="M50" s="67">
        <v>60</v>
      </c>
      <c r="N50" s="67">
        <v>60</v>
      </c>
      <c r="O50" s="67">
        <v>63</v>
      </c>
      <c r="P50" s="67">
        <v>64</v>
      </c>
      <c r="Q50" s="68">
        <v>64</v>
      </c>
    </row>
    <row r="51" spans="1:17" x14ac:dyDescent="0.2">
      <c r="A51" s="73" t="s">
        <v>58</v>
      </c>
      <c r="B51" s="67">
        <v>0</v>
      </c>
      <c r="C51" s="67">
        <v>0</v>
      </c>
      <c r="D51" s="67">
        <v>0</v>
      </c>
      <c r="E51" s="67">
        <v>0</v>
      </c>
      <c r="F51" s="67">
        <v>2</v>
      </c>
      <c r="G51" s="67">
        <v>2</v>
      </c>
      <c r="H51" s="67">
        <v>0</v>
      </c>
      <c r="I51" s="67">
        <v>1</v>
      </c>
      <c r="J51" s="67">
        <v>3</v>
      </c>
      <c r="K51" s="67">
        <v>3</v>
      </c>
      <c r="L51" s="67">
        <v>1</v>
      </c>
      <c r="M51" s="67">
        <v>1</v>
      </c>
      <c r="N51" s="67">
        <v>0</v>
      </c>
      <c r="O51" s="67">
        <v>0</v>
      </c>
      <c r="P51" s="67">
        <v>0</v>
      </c>
      <c r="Q51" s="68">
        <v>0</v>
      </c>
    </row>
    <row r="52" spans="1:17" x14ac:dyDescent="0.2">
      <c r="A52" s="73" t="s">
        <v>60</v>
      </c>
      <c r="B52" s="67">
        <v>2</v>
      </c>
      <c r="C52" s="67">
        <v>2</v>
      </c>
      <c r="D52" s="67">
        <v>2</v>
      </c>
      <c r="E52" s="67">
        <v>2</v>
      </c>
      <c r="F52" s="67">
        <v>2</v>
      </c>
      <c r="G52" s="67">
        <v>2</v>
      </c>
      <c r="H52" s="67">
        <v>2</v>
      </c>
      <c r="I52" s="67">
        <v>1</v>
      </c>
      <c r="J52" s="67">
        <v>3</v>
      </c>
      <c r="K52" s="67">
        <v>3</v>
      </c>
      <c r="L52" s="67">
        <v>3</v>
      </c>
      <c r="M52" s="67">
        <v>3</v>
      </c>
      <c r="N52" s="67">
        <v>3</v>
      </c>
      <c r="O52" s="67">
        <v>3</v>
      </c>
      <c r="P52" s="67">
        <v>2</v>
      </c>
      <c r="Q52" s="68">
        <v>2</v>
      </c>
    </row>
    <row r="53" spans="1:17" x14ac:dyDescent="0.2">
      <c r="A53" s="73" t="s">
        <v>62</v>
      </c>
      <c r="B53" s="67">
        <v>44</v>
      </c>
      <c r="C53" s="67">
        <v>44</v>
      </c>
      <c r="D53" s="67">
        <v>43</v>
      </c>
      <c r="E53" s="67">
        <v>42</v>
      </c>
      <c r="F53" s="67">
        <v>40</v>
      </c>
      <c r="G53" s="67">
        <v>40</v>
      </c>
      <c r="H53" s="67">
        <v>31</v>
      </c>
      <c r="I53" s="67">
        <v>33</v>
      </c>
      <c r="J53" s="67">
        <v>33</v>
      </c>
      <c r="K53" s="67">
        <v>34</v>
      </c>
      <c r="L53" s="67">
        <v>34</v>
      </c>
      <c r="M53" s="67">
        <v>32</v>
      </c>
      <c r="N53" s="67">
        <v>31</v>
      </c>
      <c r="O53" s="67">
        <v>34</v>
      </c>
      <c r="P53" s="67">
        <v>38</v>
      </c>
      <c r="Q53" s="68">
        <v>38</v>
      </c>
    </row>
    <row r="54" spans="1:17" x14ac:dyDescent="0.2">
      <c r="A54" s="73" t="s">
        <v>63</v>
      </c>
      <c r="B54" s="67">
        <v>0</v>
      </c>
      <c r="C54" s="67">
        <v>0</v>
      </c>
      <c r="D54" s="67">
        <v>0</v>
      </c>
      <c r="E54" s="67">
        <v>1</v>
      </c>
      <c r="F54" s="67">
        <v>0</v>
      </c>
      <c r="G54" s="67">
        <v>0</v>
      </c>
      <c r="H54" s="67">
        <v>1</v>
      </c>
      <c r="I54" s="67">
        <v>1</v>
      </c>
      <c r="J54" s="67">
        <v>1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8">
        <v>0</v>
      </c>
    </row>
    <row r="55" spans="1:17" x14ac:dyDescent="0.2">
      <c r="A55" s="73" t="s">
        <v>64</v>
      </c>
      <c r="B55" s="67">
        <v>0</v>
      </c>
      <c r="C55" s="67">
        <v>0</v>
      </c>
      <c r="D55" s="67">
        <v>1</v>
      </c>
      <c r="E55" s="67">
        <v>2</v>
      </c>
      <c r="F55" s="67">
        <v>3</v>
      </c>
      <c r="G55" s="67">
        <v>4</v>
      </c>
      <c r="H55" s="67">
        <v>5</v>
      </c>
      <c r="I55" s="67">
        <v>4</v>
      </c>
      <c r="J55" s="67">
        <v>1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8">
        <v>0</v>
      </c>
    </row>
    <row r="56" spans="1:17" x14ac:dyDescent="0.2">
      <c r="A56" s="73" t="s">
        <v>65</v>
      </c>
      <c r="B56" s="67">
        <v>3</v>
      </c>
      <c r="C56" s="67">
        <v>3</v>
      </c>
      <c r="D56" s="67">
        <v>3</v>
      </c>
      <c r="E56" s="67">
        <v>5</v>
      </c>
      <c r="F56" s="67">
        <v>4</v>
      </c>
      <c r="G56" s="67">
        <v>4</v>
      </c>
      <c r="H56" s="67">
        <v>4</v>
      </c>
      <c r="I56" s="67">
        <v>5</v>
      </c>
      <c r="J56" s="67">
        <v>5</v>
      </c>
      <c r="K56" s="67">
        <v>6</v>
      </c>
      <c r="L56" s="67">
        <v>6</v>
      </c>
      <c r="M56" s="67">
        <v>5</v>
      </c>
      <c r="N56" s="67">
        <v>5</v>
      </c>
      <c r="O56" s="67">
        <v>5</v>
      </c>
      <c r="P56" s="67">
        <v>4</v>
      </c>
      <c r="Q56" s="68">
        <v>4</v>
      </c>
    </row>
    <row r="57" spans="1:17" x14ac:dyDescent="0.2">
      <c r="A57" s="73" t="s">
        <v>66</v>
      </c>
      <c r="B57" s="67">
        <v>0</v>
      </c>
      <c r="C57" s="67">
        <v>0</v>
      </c>
      <c r="D57" s="67">
        <v>1</v>
      </c>
      <c r="E57" s="67">
        <v>1</v>
      </c>
      <c r="F57" s="67">
        <v>1</v>
      </c>
      <c r="G57" s="67">
        <v>1</v>
      </c>
      <c r="H57" s="67">
        <v>0</v>
      </c>
      <c r="I57" s="67">
        <v>1</v>
      </c>
      <c r="J57" s="67">
        <v>1</v>
      </c>
      <c r="K57" s="67">
        <v>1</v>
      </c>
      <c r="L57" s="67">
        <v>2</v>
      </c>
      <c r="M57" s="67">
        <v>2</v>
      </c>
      <c r="N57" s="67">
        <v>2</v>
      </c>
      <c r="O57" s="67">
        <v>2</v>
      </c>
      <c r="P57" s="67">
        <v>1</v>
      </c>
      <c r="Q57" s="68">
        <v>0</v>
      </c>
    </row>
    <row r="58" spans="1:17" x14ac:dyDescent="0.2">
      <c r="A58" s="73" t="s">
        <v>67</v>
      </c>
      <c r="B58" s="67">
        <v>97</v>
      </c>
      <c r="C58" s="67">
        <v>96</v>
      </c>
      <c r="D58" s="67">
        <v>95</v>
      </c>
      <c r="E58" s="67">
        <v>92</v>
      </c>
      <c r="F58" s="67">
        <v>77</v>
      </c>
      <c r="G58" s="67">
        <v>74</v>
      </c>
      <c r="H58" s="67">
        <v>64</v>
      </c>
      <c r="I58" s="67">
        <v>70</v>
      </c>
      <c r="J58" s="67">
        <v>72</v>
      </c>
      <c r="K58" s="67">
        <v>70</v>
      </c>
      <c r="L58" s="67">
        <v>75</v>
      </c>
      <c r="M58" s="67">
        <v>75</v>
      </c>
      <c r="N58" s="67">
        <v>78</v>
      </c>
      <c r="O58" s="67">
        <v>77</v>
      </c>
      <c r="P58" s="67">
        <v>86</v>
      </c>
      <c r="Q58" s="68">
        <v>87</v>
      </c>
    </row>
    <row r="59" spans="1:17" x14ac:dyDescent="0.2">
      <c r="A59" s="73" t="s">
        <v>68</v>
      </c>
      <c r="B59" s="67">
        <v>0</v>
      </c>
      <c r="C59" s="67">
        <v>0</v>
      </c>
      <c r="D59" s="67">
        <v>0</v>
      </c>
      <c r="E59" s="67">
        <v>0</v>
      </c>
      <c r="F59" s="67">
        <v>2</v>
      </c>
      <c r="G59" s="67">
        <v>0</v>
      </c>
      <c r="H59" s="67">
        <v>1</v>
      </c>
      <c r="I59" s="67">
        <v>6</v>
      </c>
      <c r="J59" s="67">
        <v>2</v>
      </c>
      <c r="K59" s="67">
        <v>2</v>
      </c>
      <c r="L59" s="67">
        <v>1</v>
      </c>
      <c r="M59" s="67">
        <v>2</v>
      </c>
      <c r="N59" s="67">
        <v>4</v>
      </c>
      <c r="O59" s="67">
        <v>1</v>
      </c>
      <c r="P59" s="67">
        <v>0</v>
      </c>
      <c r="Q59" s="68">
        <v>0</v>
      </c>
    </row>
    <row r="60" spans="1:17" x14ac:dyDescent="0.2">
      <c r="A60" s="73" t="s">
        <v>71</v>
      </c>
      <c r="B60" s="67">
        <v>8</v>
      </c>
      <c r="C60" s="67">
        <v>8</v>
      </c>
      <c r="D60" s="67">
        <v>8</v>
      </c>
      <c r="E60" s="67">
        <v>8</v>
      </c>
      <c r="F60" s="67">
        <v>8</v>
      </c>
      <c r="G60" s="67">
        <v>8</v>
      </c>
      <c r="H60" s="67">
        <v>7</v>
      </c>
      <c r="I60" s="67">
        <v>5</v>
      </c>
      <c r="J60" s="67">
        <v>4</v>
      </c>
      <c r="K60" s="67">
        <v>4</v>
      </c>
      <c r="L60" s="67">
        <v>4</v>
      </c>
      <c r="M60" s="67">
        <v>4</v>
      </c>
      <c r="N60" s="67">
        <v>4</v>
      </c>
      <c r="O60" s="67">
        <v>5</v>
      </c>
      <c r="P60" s="67">
        <v>5</v>
      </c>
      <c r="Q60" s="68">
        <v>5</v>
      </c>
    </row>
    <row r="61" spans="1:17" ht="13.5" thickBot="1" x14ac:dyDescent="0.25">
      <c r="A61" s="74" t="s">
        <v>72</v>
      </c>
      <c r="B61" s="70">
        <v>0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1</v>
      </c>
      <c r="N61" s="70">
        <v>1</v>
      </c>
      <c r="O61" s="70">
        <v>0</v>
      </c>
      <c r="P61" s="70">
        <v>0</v>
      </c>
      <c r="Q61" s="71">
        <v>0</v>
      </c>
    </row>
  </sheetData>
  <mergeCells count="2">
    <mergeCell ref="B1:X1"/>
    <mergeCell ref="B32:Q32"/>
  </mergeCells>
  <pageMargins left="0.7" right="0.7" top="0.75" bottom="0.75" header="0.3" footer="0.3"/>
  <pageSetup paperSize="9" orientation="portrait" r:id="rId1"/>
  <headerFooter>
    <oddHeader>&amp;L&amp;"Calibri"&amp;10 Official&amp;1#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1"/>
    </sheetView>
  </sheetViews>
  <sheetFormatPr defaultRowHeight="12.75" x14ac:dyDescent="0.2"/>
  <cols>
    <col min="1" max="1" width="24.42578125" customWidth="1"/>
    <col min="2" max="9" width="14.28515625" customWidth="1"/>
  </cols>
  <sheetData>
    <row r="1" spans="1:9" ht="13.5" thickBot="1" x14ac:dyDescent="0.25">
      <c r="A1" s="135" t="s">
        <v>75</v>
      </c>
      <c r="B1" s="136"/>
      <c r="C1" s="136"/>
      <c r="D1" s="136"/>
      <c r="E1" s="136"/>
      <c r="F1" s="136"/>
      <c r="G1" s="136"/>
      <c r="H1" s="136"/>
      <c r="I1" s="137"/>
    </row>
    <row r="2" spans="1:9" ht="13.5" thickBot="1" x14ac:dyDescent="0.25">
      <c r="A2" s="57" t="s">
        <v>77</v>
      </c>
      <c r="B2" s="58" t="s">
        <v>19</v>
      </c>
      <c r="C2" s="59" t="s">
        <v>20</v>
      </c>
      <c r="D2" s="59" t="s">
        <v>21</v>
      </c>
      <c r="E2" s="59" t="s">
        <v>22</v>
      </c>
      <c r="F2" s="59" t="s">
        <v>23</v>
      </c>
      <c r="G2" s="59" t="s">
        <v>24</v>
      </c>
      <c r="H2" s="59" t="s">
        <v>78</v>
      </c>
      <c r="I2" s="60" t="s">
        <v>11</v>
      </c>
    </row>
    <row r="3" spans="1:9" x14ac:dyDescent="0.2">
      <c r="A3" s="61" t="s">
        <v>27</v>
      </c>
      <c r="B3" s="67">
        <v>0</v>
      </c>
      <c r="C3" s="67">
        <v>0</v>
      </c>
      <c r="D3" s="67">
        <v>2</v>
      </c>
      <c r="E3" s="67">
        <v>3</v>
      </c>
      <c r="F3" s="67">
        <v>87</v>
      </c>
      <c r="G3" s="67">
        <v>13</v>
      </c>
      <c r="H3" s="106">
        <v>0</v>
      </c>
      <c r="I3" s="68">
        <f>SUM(B3:H3)</f>
        <v>105</v>
      </c>
    </row>
    <row r="4" spans="1:9" x14ac:dyDescent="0.2">
      <c r="A4" s="61" t="s">
        <v>28</v>
      </c>
      <c r="B4" s="67">
        <v>0</v>
      </c>
      <c r="C4" s="67">
        <v>0</v>
      </c>
      <c r="D4" s="67">
        <v>0</v>
      </c>
      <c r="E4" s="106">
        <v>0</v>
      </c>
      <c r="F4" s="67">
        <v>6</v>
      </c>
      <c r="G4" s="106">
        <v>0</v>
      </c>
      <c r="H4" s="106">
        <v>0</v>
      </c>
      <c r="I4" s="68">
        <f t="shared" ref="I4:I11" si="0">SUM(B4:H4)</f>
        <v>6</v>
      </c>
    </row>
    <row r="5" spans="1:9" x14ac:dyDescent="0.2">
      <c r="A5" s="61" t="s">
        <v>29</v>
      </c>
      <c r="B5" s="67">
        <v>0</v>
      </c>
      <c r="C5" s="67">
        <v>0</v>
      </c>
      <c r="D5" s="67">
        <v>10</v>
      </c>
      <c r="E5" s="106">
        <v>0</v>
      </c>
      <c r="F5" s="67">
        <v>30</v>
      </c>
      <c r="G5" s="67">
        <v>11</v>
      </c>
      <c r="H5" s="106">
        <v>0</v>
      </c>
      <c r="I5" s="68">
        <f t="shared" si="0"/>
        <v>51</v>
      </c>
    </row>
    <row r="6" spans="1:9" x14ac:dyDescent="0.2">
      <c r="A6" s="61" t="s">
        <v>30</v>
      </c>
      <c r="B6" s="106">
        <v>0</v>
      </c>
      <c r="C6" s="106">
        <v>0</v>
      </c>
      <c r="D6" s="67">
        <v>1</v>
      </c>
      <c r="E6" s="106">
        <v>0</v>
      </c>
      <c r="F6" s="67">
        <v>14</v>
      </c>
      <c r="G6" s="67">
        <v>2</v>
      </c>
      <c r="H6" s="106">
        <v>0</v>
      </c>
      <c r="I6" s="68">
        <f t="shared" si="0"/>
        <v>17</v>
      </c>
    </row>
    <row r="7" spans="1:9" x14ac:dyDescent="0.2">
      <c r="A7" s="61" t="s">
        <v>31</v>
      </c>
      <c r="B7" s="67">
        <v>3</v>
      </c>
      <c r="C7" s="106">
        <v>0</v>
      </c>
      <c r="D7" s="67">
        <v>8</v>
      </c>
      <c r="E7" s="106">
        <v>0</v>
      </c>
      <c r="F7" s="67">
        <v>89</v>
      </c>
      <c r="G7" s="67">
        <v>16</v>
      </c>
      <c r="H7" s="106">
        <v>0</v>
      </c>
      <c r="I7" s="68">
        <f t="shared" si="0"/>
        <v>116</v>
      </c>
    </row>
    <row r="8" spans="1:9" x14ac:dyDescent="0.2">
      <c r="A8" s="61" t="s">
        <v>32</v>
      </c>
      <c r="B8" s="106">
        <v>4</v>
      </c>
      <c r="C8" s="106">
        <v>0</v>
      </c>
      <c r="D8" s="67">
        <v>12</v>
      </c>
      <c r="E8" s="67">
        <v>4</v>
      </c>
      <c r="F8" s="67">
        <v>54</v>
      </c>
      <c r="G8" s="67">
        <v>13</v>
      </c>
      <c r="H8" s="106">
        <v>0</v>
      </c>
      <c r="I8" s="68">
        <f t="shared" si="0"/>
        <v>87</v>
      </c>
    </row>
    <row r="9" spans="1:9" x14ac:dyDescent="0.2">
      <c r="A9" s="61" t="s">
        <v>33</v>
      </c>
      <c r="B9" s="67">
        <v>2</v>
      </c>
      <c r="C9" s="106">
        <v>0</v>
      </c>
      <c r="D9" s="67">
        <v>12</v>
      </c>
      <c r="E9" s="67">
        <v>5</v>
      </c>
      <c r="F9" s="67">
        <v>131</v>
      </c>
      <c r="G9" s="67">
        <v>54</v>
      </c>
      <c r="H9" s="106">
        <v>0</v>
      </c>
      <c r="I9" s="68">
        <f t="shared" si="0"/>
        <v>204</v>
      </c>
    </row>
    <row r="10" spans="1:9" x14ac:dyDescent="0.2">
      <c r="A10" s="61" t="s">
        <v>34</v>
      </c>
      <c r="B10" s="106">
        <v>0</v>
      </c>
      <c r="C10" s="106">
        <v>0</v>
      </c>
      <c r="D10" s="67">
        <v>1</v>
      </c>
      <c r="E10" s="106">
        <v>0</v>
      </c>
      <c r="F10" s="67">
        <v>8</v>
      </c>
      <c r="G10" s="67">
        <v>1</v>
      </c>
      <c r="H10" s="106">
        <v>0</v>
      </c>
      <c r="I10" s="68">
        <f t="shared" si="0"/>
        <v>10</v>
      </c>
    </row>
    <row r="11" spans="1:9" ht="13.5" thickBot="1" x14ac:dyDescent="0.25">
      <c r="A11" s="62" t="s">
        <v>11</v>
      </c>
      <c r="B11" s="70">
        <f t="shared" ref="B11:H11" si="1">SUM(B3:B10)</f>
        <v>9</v>
      </c>
      <c r="C11" s="70">
        <f t="shared" si="1"/>
        <v>0</v>
      </c>
      <c r="D11" s="70">
        <f t="shared" si="1"/>
        <v>46</v>
      </c>
      <c r="E11" s="70">
        <f t="shared" si="1"/>
        <v>12</v>
      </c>
      <c r="F11" s="70">
        <f t="shared" si="1"/>
        <v>419</v>
      </c>
      <c r="G11" s="70">
        <f t="shared" si="1"/>
        <v>110</v>
      </c>
      <c r="H11" s="70">
        <f t="shared" si="1"/>
        <v>0</v>
      </c>
      <c r="I11" s="71">
        <f t="shared" si="0"/>
        <v>596</v>
      </c>
    </row>
    <row r="16" spans="1:9" ht="13.5" thickBot="1" x14ac:dyDescent="0.25">
      <c r="A16" s="138" t="s">
        <v>76</v>
      </c>
      <c r="B16" s="139"/>
      <c r="C16" s="139"/>
      <c r="D16" s="139"/>
      <c r="E16" s="139"/>
      <c r="F16" s="139"/>
      <c r="G16" s="139"/>
    </row>
    <row r="17" spans="1:9" ht="13.5" thickBot="1" x14ac:dyDescent="0.25">
      <c r="A17" s="57" t="s">
        <v>77</v>
      </c>
      <c r="B17" s="58" t="s">
        <v>19</v>
      </c>
      <c r="C17" s="59" t="s">
        <v>20</v>
      </c>
      <c r="D17" s="59" t="s">
        <v>21</v>
      </c>
      <c r="E17" s="59" t="s">
        <v>22</v>
      </c>
      <c r="F17" s="59" t="s">
        <v>23</v>
      </c>
      <c r="G17" s="59" t="s">
        <v>24</v>
      </c>
      <c r="H17" s="59" t="s">
        <v>78</v>
      </c>
      <c r="I17" s="60" t="s">
        <v>11</v>
      </c>
    </row>
    <row r="18" spans="1:9" x14ac:dyDescent="0.2">
      <c r="A18" s="72" t="s">
        <v>27</v>
      </c>
      <c r="B18" s="75">
        <v>3</v>
      </c>
      <c r="C18" s="76">
        <v>0</v>
      </c>
      <c r="D18" s="76">
        <v>5</v>
      </c>
      <c r="E18" s="76">
        <v>1</v>
      </c>
      <c r="F18" s="76">
        <v>131</v>
      </c>
      <c r="G18" s="76">
        <v>10</v>
      </c>
      <c r="H18" s="76">
        <v>0</v>
      </c>
      <c r="I18" s="77">
        <f>SUM(B18:H18)</f>
        <v>150</v>
      </c>
    </row>
    <row r="19" spans="1:9" x14ac:dyDescent="0.2">
      <c r="A19" s="73" t="s">
        <v>28</v>
      </c>
      <c r="B19" s="66">
        <v>0</v>
      </c>
      <c r="C19" s="67">
        <v>0</v>
      </c>
      <c r="D19" s="67">
        <v>0</v>
      </c>
      <c r="E19" s="106">
        <v>0</v>
      </c>
      <c r="F19" s="67">
        <v>9</v>
      </c>
      <c r="G19" s="106">
        <v>0</v>
      </c>
      <c r="H19" s="106">
        <v>0</v>
      </c>
      <c r="I19" s="68">
        <f t="shared" ref="I19:I26" si="2">SUM(B19:H19)</f>
        <v>9</v>
      </c>
    </row>
    <row r="20" spans="1:9" x14ac:dyDescent="0.2">
      <c r="A20" s="73" t="s">
        <v>29</v>
      </c>
      <c r="B20" s="66">
        <v>0</v>
      </c>
      <c r="C20" s="67">
        <v>0</v>
      </c>
      <c r="D20" s="67">
        <v>4</v>
      </c>
      <c r="E20" s="67">
        <v>1</v>
      </c>
      <c r="F20" s="67">
        <v>39</v>
      </c>
      <c r="G20" s="67">
        <v>2</v>
      </c>
      <c r="H20" s="106">
        <v>0</v>
      </c>
      <c r="I20" s="68">
        <f t="shared" si="2"/>
        <v>46</v>
      </c>
    </row>
    <row r="21" spans="1:9" x14ac:dyDescent="0.2">
      <c r="A21" s="73" t="s">
        <v>30</v>
      </c>
      <c r="B21" s="66">
        <v>0</v>
      </c>
      <c r="C21" s="106">
        <v>0</v>
      </c>
      <c r="D21" s="67">
        <v>4</v>
      </c>
      <c r="E21" s="106">
        <v>0</v>
      </c>
      <c r="F21" s="67">
        <v>20</v>
      </c>
      <c r="G21" s="67">
        <v>6</v>
      </c>
      <c r="H21" s="106">
        <v>0</v>
      </c>
      <c r="I21" s="68">
        <f t="shared" si="2"/>
        <v>30</v>
      </c>
    </row>
    <row r="22" spans="1:9" x14ac:dyDescent="0.2">
      <c r="A22" s="73" t="s">
        <v>31</v>
      </c>
      <c r="B22" s="66">
        <v>1</v>
      </c>
      <c r="C22" s="106">
        <v>0</v>
      </c>
      <c r="D22" s="67">
        <v>7</v>
      </c>
      <c r="E22" s="67">
        <v>1</v>
      </c>
      <c r="F22" s="67">
        <v>128</v>
      </c>
      <c r="G22" s="67">
        <v>6</v>
      </c>
      <c r="H22" s="106">
        <v>0</v>
      </c>
      <c r="I22" s="68">
        <f t="shared" si="2"/>
        <v>143</v>
      </c>
    </row>
    <row r="23" spans="1:9" x14ac:dyDescent="0.2">
      <c r="A23" s="73" t="s">
        <v>32</v>
      </c>
      <c r="B23" s="66">
        <v>0</v>
      </c>
      <c r="C23" s="106">
        <v>0</v>
      </c>
      <c r="D23" s="67">
        <v>4</v>
      </c>
      <c r="E23" s="106">
        <v>0</v>
      </c>
      <c r="F23" s="67">
        <v>63</v>
      </c>
      <c r="G23" s="67">
        <v>3</v>
      </c>
      <c r="H23" s="106">
        <v>0</v>
      </c>
      <c r="I23" s="68">
        <f t="shared" si="2"/>
        <v>70</v>
      </c>
    </row>
    <row r="24" spans="1:9" x14ac:dyDescent="0.2">
      <c r="A24" s="73" t="s">
        <v>33</v>
      </c>
      <c r="B24" s="66">
        <v>5</v>
      </c>
      <c r="C24" s="106">
        <v>0</v>
      </c>
      <c r="D24" s="67">
        <v>10</v>
      </c>
      <c r="E24" s="67">
        <v>2</v>
      </c>
      <c r="F24" s="67">
        <v>170</v>
      </c>
      <c r="G24" s="67">
        <v>16</v>
      </c>
      <c r="H24" s="106">
        <v>0</v>
      </c>
      <c r="I24" s="68">
        <f t="shared" si="2"/>
        <v>203</v>
      </c>
    </row>
    <row r="25" spans="1:9" x14ac:dyDescent="0.2">
      <c r="A25" s="73" t="s">
        <v>34</v>
      </c>
      <c r="B25" s="66">
        <v>0</v>
      </c>
      <c r="C25" s="106">
        <v>0</v>
      </c>
      <c r="D25" s="106">
        <v>0</v>
      </c>
      <c r="E25" s="106">
        <v>0</v>
      </c>
      <c r="F25" s="67">
        <v>11</v>
      </c>
      <c r="G25" s="67">
        <v>1</v>
      </c>
      <c r="H25" s="106">
        <v>0</v>
      </c>
      <c r="I25" s="68">
        <f t="shared" si="2"/>
        <v>12</v>
      </c>
    </row>
    <row r="26" spans="1:9" ht="13.5" thickBot="1" x14ac:dyDescent="0.25">
      <c r="A26" s="74" t="s">
        <v>11</v>
      </c>
      <c r="B26" s="69">
        <f t="shared" ref="B26" si="3">SUM(B18:B25)</f>
        <v>9</v>
      </c>
      <c r="C26" s="70">
        <f t="shared" ref="C26" si="4">SUM(C18:C25)</f>
        <v>0</v>
      </c>
      <c r="D26" s="70">
        <f t="shared" ref="D26" si="5">SUM(D18:D25)</f>
        <v>34</v>
      </c>
      <c r="E26" s="70">
        <f t="shared" ref="E26" si="6">SUM(E18:E25)</f>
        <v>5</v>
      </c>
      <c r="F26" s="70">
        <f t="shared" ref="F26" si="7">SUM(F18:F25)</f>
        <v>571</v>
      </c>
      <c r="G26" s="70">
        <f t="shared" ref="G26" si="8">SUM(G18:G25)</f>
        <v>44</v>
      </c>
      <c r="H26" s="70">
        <f t="shared" ref="H26" si="9">SUM(H18:H25)</f>
        <v>0</v>
      </c>
      <c r="I26" s="71">
        <f t="shared" si="2"/>
        <v>663</v>
      </c>
    </row>
  </sheetData>
  <mergeCells count="2">
    <mergeCell ref="A1:I1"/>
    <mergeCell ref="A16:G16"/>
  </mergeCells>
  <pageMargins left="0.7" right="0.7" top="0.75" bottom="0.75" header="0.3" footer="0.3"/>
  <pageSetup paperSize="9" orientation="portrait" r:id="rId1"/>
  <headerFooter>
    <oddHeader>&amp;L&amp;"Calibri"&amp;10 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M53"/>
  <sheetViews>
    <sheetView showGridLines="0" zoomScaleNormal="100" zoomScaleSheetLayoutView="85" workbookViewId="0"/>
  </sheetViews>
  <sheetFormatPr defaultRowHeight="12.75" x14ac:dyDescent="0.2"/>
  <cols>
    <col min="1" max="1" width="5.28515625" style="12" customWidth="1"/>
    <col min="2" max="2" width="27.140625" style="12" customWidth="1"/>
    <col min="3" max="4" width="10.28515625" style="12" customWidth="1"/>
    <col min="5" max="5" width="11.42578125" style="12" customWidth="1"/>
    <col min="6" max="6" width="15" style="12" customWidth="1"/>
    <col min="7" max="7" width="11.5703125" style="12" customWidth="1"/>
    <col min="8" max="9" width="6.85546875" style="12" customWidth="1"/>
    <col min="10" max="10" width="10.28515625" style="12" customWidth="1"/>
    <col min="11" max="11" width="19" style="12" customWidth="1"/>
    <col min="12" max="13" width="6.85546875" style="12" customWidth="1"/>
    <col min="14" max="16384" width="9.140625" style="12"/>
  </cols>
  <sheetData>
    <row r="2" spans="1:13" ht="12.75" customHeight="1" x14ac:dyDescent="0.2">
      <c r="I2" s="127" t="s">
        <v>1</v>
      </c>
      <c r="J2" s="127"/>
      <c r="K2" s="127"/>
    </row>
    <row r="3" spans="1:13" ht="12.75" customHeight="1" x14ac:dyDescent="0.2">
      <c r="I3" s="128" t="str">
        <f>'Job Details'!C7</f>
        <v>3518-LON Teddington CPZ T1</v>
      </c>
      <c r="J3" s="128"/>
      <c r="K3" s="128"/>
    </row>
    <row r="4" spans="1:13" ht="12.75" customHeight="1" x14ac:dyDescent="0.2">
      <c r="A4" s="13"/>
      <c r="B4" s="13"/>
      <c r="C4" s="13"/>
      <c r="D4" s="13"/>
      <c r="E4" s="13"/>
      <c r="F4" s="13"/>
      <c r="G4" s="13"/>
      <c r="H4" s="13"/>
      <c r="I4" s="129" t="str">
        <f>'Job Details'!C8</f>
        <v>05/12/2017 &amp; 09/12/2017</v>
      </c>
      <c r="J4" s="129"/>
      <c r="K4" s="129"/>
    </row>
    <row r="6" spans="1:13" s="14" customFormat="1" x14ac:dyDescent="0.2"/>
    <row r="7" spans="1:13" ht="15.75" customHeight="1" x14ac:dyDescent="0.2">
      <c r="J7" s="15"/>
      <c r="K7" s="15"/>
    </row>
    <row r="8" spans="1:13" ht="15.75" customHeight="1" x14ac:dyDescent="0.2">
      <c r="J8" s="16"/>
      <c r="K8" s="17"/>
    </row>
    <row r="9" spans="1:13" ht="15.75" customHeight="1" x14ac:dyDescent="0.2">
      <c r="J9" s="16"/>
      <c r="K9" s="17"/>
    </row>
    <row r="10" spans="1:13" ht="15.75" customHeight="1" x14ac:dyDescent="0.2">
      <c r="J10" s="16"/>
      <c r="K10" s="17"/>
      <c r="M10" s="18"/>
    </row>
    <row r="11" spans="1:13" ht="15.75" customHeight="1" x14ac:dyDescent="0.2">
      <c r="J11" s="16"/>
      <c r="K11" s="17"/>
    </row>
    <row r="12" spans="1:13" ht="15.75" customHeight="1" x14ac:dyDescent="0.2">
      <c r="J12" s="16"/>
      <c r="K12" s="17"/>
    </row>
    <row r="13" spans="1:13" ht="15.75" customHeight="1" x14ac:dyDescent="0.2">
      <c r="J13" s="16"/>
      <c r="K13" s="17"/>
    </row>
    <row r="14" spans="1:13" ht="15.75" customHeight="1" x14ac:dyDescent="0.2">
      <c r="J14" s="16"/>
      <c r="K14" s="17"/>
    </row>
    <row r="15" spans="1:13" ht="15.75" customHeight="1" x14ac:dyDescent="0.2">
      <c r="J15" s="16"/>
      <c r="K15" s="17"/>
    </row>
    <row r="16" spans="1:13" ht="15.75" customHeight="1" x14ac:dyDescent="0.2">
      <c r="J16" s="16"/>
      <c r="K16" s="17"/>
    </row>
    <row r="17" spans="2:11" ht="15.75" customHeight="1" x14ac:dyDescent="0.2">
      <c r="J17" s="16"/>
      <c r="K17" s="17"/>
    </row>
    <row r="18" spans="2:11" ht="15.75" customHeight="1" x14ac:dyDescent="0.2">
      <c r="J18" s="16"/>
      <c r="K18" s="17"/>
    </row>
    <row r="19" spans="2:11" ht="15.75" customHeight="1" x14ac:dyDescent="0.2">
      <c r="J19" s="16"/>
      <c r="K19" s="17"/>
    </row>
    <row r="20" spans="2:11" ht="15.75" customHeight="1" x14ac:dyDescent="0.2">
      <c r="J20" s="16"/>
      <c r="K20" s="17"/>
    </row>
    <row r="21" spans="2:11" ht="15.75" customHeight="1" x14ac:dyDescent="0.2">
      <c r="J21" s="16"/>
      <c r="K21" s="17"/>
    </row>
    <row r="22" spans="2:11" ht="15.75" customHeight="1" x14ac:dyDescent="0.2">
      <c r="J22" s="16"/>
      <c r="K22" s="17"/>
    </row>
    <row r="23" spans="2:11" ht="15.75" customHeight="1" x14ac:dyDescent="0.2">
      <c r="J23" s="16"/>
      <c r="K23" s="17"/>
    </row>
    <row r="24" spans="2:11" ht="15.75" customHeight="1" x14ac:dyDescent="0.2">
      <c r="J24" s="16"/>
      <c r="K24" s="17"/>
    </row>
    <row r="25" spans="2:11" ht="15.75" customHeight="1" x14ac:dyDescent="0.2">
      <c r="J25" s="16"/>
      <c r="K25" s="17"/>
    </row>
    <row r="26" spans="2:11" ht="15.75" customHeight="1" x14ac:dyDescent="0.2">
      <c r="J26" s="16"/>
      <c r="K26" s="17"/>
    </row>
    <row r="27" spans="2:11" ht="15.75" customHeight="1" x14ac:dyDescent="0.2">
      <c r="J27" s="16"/>
      <c r="K27" s="17"/>
    </row>
    <row r="28" spans="2:11" ht="15.75" customHeight="1" x14ac:dyDescent="0.2">
      <c r="J28" s="16"/>
      <c r="K28" s="17"/>
    </row>
    <row r="29" spans="2:11" ht="15.75" customHeight="1" x14ac:dyDescent="0.2">
      <c r="J29" s="16"/>
      <c r="K29" s="17"/>
    </row>
    <row r="30" spans="2:11" ht="15.75" customHeight="1" x14ac:dyDescent="0.2">
      <c r="J30" s="16"/>
      <c r="K30" s="17"/>
    </row>
    <row r="31" spans="2:11" ht="15.75" customHeight="1" thickBot="1" x14ac:dyDescent="0.25">
      <c r="J31" s="16"/>
      <c r="K31" s="17"/>
    </row>
    <row r="32" spans="2:11" ht="29.25" customHeight="1" thickTop="1" thickBot="1" x14ac:dyDescent="0.25">
      <c r="B32" s="19" t="s">
        <v>77</v>
      </c>
      <c r="C32" s="19" t="s">
        <v>83</v>
      </c>
      <c r="D32" s="19" t="s">
        <v>8</v>
      </c>
      <c r="E32" s="19" t="s">
        <v>9</v>
      </c>
      <c r="F32" s="19" t="s">
        <v>10</v>
      </c>
      <c r="G32" s="44" t="s">
        <v>11</v>
      </c>
      <c r="J32" s="16"/>
      <c r="K32" s="17"/>
    </row>
    <row r="33" spans="2:11" ht="15.75" customHeight="1" thickTop="1" thickBot="1" x14ac:dyDescent="0.25">
      <c r="B33" s="20" t="s">
        <v>27</v>
      </c>
      <c r="C33" s="78"/>
      <c r="D33" s="79"/>
      <c r="E33" s="79">
        <v>84</v>
      </c>
      <c r="F33" s="79"/>
      <c r="G33" s="80">
        <f>SUM(C33:F33)</f>
        <v>84</v>
      </c>
      <c r="J33" s="16"/>
      <c r="K33" s="17"/>
    </row>
    <row r="34" spans="2:11" ht="13.5" customHeight="1" thickTop="1" thickBot="1" x14ac:dyDescent="0.25">
      <c r="B34" s="20" t="s">
        <v>28</v>
      </c>
      <c r="C34" s="78"/>
      <c r="D34" s="79"/>
      <c r="E34" s="79">
        <v>9</v>
      </c>
      <c r="F34" s="79">
        <v>5</v>
      </c>
      <c r="G34" s="80">
        <f t="shared" ref="G34:G40" si="0">SUM(C34:F34)</f>
        <v>14</v>
      </c>
      <c r="J34" s="16"/>
      <c r="K34" s="17"/>
    </row>
    <row r="35" spans="2:11" ht="13.5" customHeight="1" thickTop="1" thickBot="1" x14ac:dyDescent="0.25">
      <c r="B35" s="20" t="s">
        <v>29</v>
      </c>
      <c r="C35" s="78"/>
      <c r="D35" s="79"/>
      <c r="E35" s="79">
        <v>35</v>
      </c>
      <c r="F35" s="79"/>
      <c r="G35" s="80">
        <f t="shared" si="0"/>
        <v>35</v>
      </c>
    </row>
    <row r="36" spans="2:11" ht="13.5" customHeight="1" thickTop="1" thickBot="1" x14ac:dyDescent="0.25">
      <c r="B36" s="20" t="s">
        <v>30</v>
      </c>
      <c r="C36" s="78"/>
      <c r="D36" s="79"/>
      <c r="E36" s="79">
        <v>9</v>
      </c>
      <c r="F36" s="79">
        <v>11</v>
      </c>
      <c r="G36" s="80">
        <f t="shared" si="0"/>
        <v>20</v>
      </c>
    </row>
    <row r="37" spans="2:11" ht="13.5" customHeight="1" thickTop="1" thickBot="1" x14ac:dyDescent="0.25">
      <c r="B37" s="20" t="s">
        <v>31</v>
      </c>
      <c r="C37" s="78">
        <v>1</v>
      </c>
      <c r="D37" s="79">
        <v>2</v>
      </c>
      <c r="E37" s="79">
        <v>89</v>
      </c>
      <c r="F37" s="79"/>
      <c r="G37" s="80">
        <f t="shared" si="0"/>
        <v>92</v>
      </c>
    </row>
    <row r="38" spans="2:11" ht="13.5" customHeight="1" thickTop="1" thickBot="1" x14ac:dyDescent="0.25">
      <c r="B38" s="20" t="s">
        <v>32</v>
      </c>
      <c r="C38" s="78"/>
      <c r="D38" s="79"/>
      <c r="E38" s="79">
        <v>82</v>
      </c>
      <c r="F38" s="79"/>
      <c r="G38" s="80">
        <f t="shared" si="0"/>
        <v>82</v>
      </c>
    </row>
    <row r="39" spans="2:11" ht="13.5" customHeight="1" thickTop="1" thickBot="1" x14ac:dyDescent="0.25">
      <c r="B39" s="20" t="s">
        <v>33</v>
      </c>
      <c r="C39" s="78">
        <v>1</v>
      </c>
      <c r="D39" s="79"/>
      <c r="E39" s="79">
        <v>150</v>
      </c>
      <c r="F39" s="79"/>
      <c r="G39" s="80">
        <f t="shared" si="0"/>
        <v>151</v>
      </c>
    </row>
    <row r="40" spans="2:11" ht="13.5" customHeight="1" thickTop="1" thickBot="1" x14ac:dyDescent="0.25">
      <c r="B40" s="20" t="s">
        <v>34</v>
      </c>
      <c r="C40" s="78"/>
      <c r="D40" s="79"/>
      <c r="E40" s="79">
        <v>12</v>
      </c>
      <c r="F40" s="79"/>
      <c r="G40" s="80">
        <f t="shared" si="0"/>
        <v>12</v>
      </c>
    </row>
    <row r="41" spans="2:11" ht="13.5" customHeight="1" thickTop="1" x14ac:dyDescent="0.2">
      <c r="E41" s="113"/>
    </row>
    <row r="42" spans="2:11" ht="13.5" customHeight="1" x14ac:dyDescent="0.2"/>
    <row r="43" spans="2:11" ht="13.5" customHeight="1" x14ac:dyDescent="0.2"/>
    <row r="44" spans="2:11" ht="13.5" customHeight="1" x14ac:dyDescent="0.2"/>
    <row r="45" spans="2:11" ht="13.5" customHeight="1" x14ac:dyDescent="0.2"/>
    <row r="46" spans="2:11" ht="13.5" customHeight="1" x14ac:dyDescent="0.2"/>
    <row r="47" spans="2:11" ht="13.5" customHeight="1" x14ac:dyDescent="0.2"/>
    <row r="48" spans="2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</sheetData>
  <mergeCells count="3">
    <mergeCell ref="I2:K2"/>
    <mergeCell ref="I3:K3"/>
    <mergeCell ref="I4:K4"/>
  </mergeCells>
  <pageMargins left="0.7" right="0.7" top="0.75" bottom="0.75" header="0.3" footer="0.3"/>
  <pageSetup paperSize="9" scale="67" orientation="landscape" verticalDpi="300" r:id="rId1"/>
  <headerFooter>
    <oddHeader>&amp;L&amp;"Calibri"&amp;10 Official&amp;1#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T68"/>
  <sheetViews>
    <sheetView showGridLines="0" showWhiteSpace="0" zoomScale="60" zoomScaleNormal="60" zoomScaleSheetLayoutView="70" workbookViewId="0"/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49" customWidth="1"/>
    <col min="25" max="25" width="15" style="86" customWidth="1"/>
    <col min="26" max="26" width="34.7109375" style="86" customWidth="1"/>
    <col min="27" max="27" width="24.140625" style="86" customWidth="1"/>
    <col min="28" max="31" width="15" style="86" customWidth="1"/>
    <col min="32" max="53" width="15" style="104" customWidth="1"/>
    <col min="54" max="54" width="15" style="86" customWidth="1"/>
    <col min="55" max="79" width="9.140625" style="86" customWidth="1"/>
    <col min="80" max="104" width="9.140625" style="53" customWidth="1"/>
    <col min="105" max="176" width="9.140625" style="49" customWidth="1"/>
    <col min="177" max="245" width="9.140625" style="28" customWidth="1"/>
    <col min="246" max="16384" width="9.7109375" style="28"/>
  </cols>
  <sheetData>
    <row r="1" spans="1:176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81"/>
      <c r="Z1" s="82"/>
      <c r="AA1" s="82"/>
      <c r="AB1" s="82"/>
      <c r="AC1" s="82"/>
      <c r="AD1" s="82"/>
      <c r="AE1" s="82"/>
      <c r="AF1" s="114"/>
      <c r="AG1" s="114"/>
      <c r="AH1" s="114"/>
      <c r="AI1" s="114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</row>
    <row r="2" spans="1:176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">
        <v>1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">
        <v>1</v>
      </c>
      <c r="Y2" s="83"/>
      <c r="Z2" s="84"/>
      <c r="AA2" s="85"/>
      <c r="AB2" s="84"/>
      <c r="AC2" s="84"/>
      <c r="AD2" s="84"/>
      <c r="AE2" s="84"/>
      <c r="AF2" s="110"/>
      <c r="AG2" s="110"/>
      <c r="AH2" s="110"/>
      <c r="AI2" s="110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</row>
    <row r="3" spans="1:176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">
        <v>84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">
        <v>84</v>
      </c>
      <c r="Y3" s="83"/>
      <c r="Z3" s="86"/>
      <c r="AA3" s="85"/>
      <c r="AB3" s="86"/>
      <c r="AC3" s="86"/>
      <c r="AD3" s="86"/>
      <c r="AE3" s="86"/>
      <c r="AF3" s="104"/>
      <c r="AG3" s="104"/>
      <c r="AH3" s="104"/>
      <c r="AI3" s="104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</row>
    <row r="4" spans="1:176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17">
        <v>43074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17">
        <v>43078</v>
      </c>
      <c r="Y4" s="87"/>
      <c r="Z4" s="86"/>
      <c r="AA4" s="88"/>
      <c r="AB4" s="89"/>
      <c r="AC4" s="89"/>
      <c r="AD4" s="89"/>
      <c r="AE4" s="89"/>
      <c r="AF4" s="109"/>
      <c r="AG4" s="109"/>
      <c r="AH4" s="109"/>
      <c r="AI4" s="109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109"/>
      <c r="BB4" s="89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81"/>
      <c r="BT4" s="81"/>
      <c r="BU4" s="81"/>
      <c r="BV4" s="81"/>
      <c r="BW4" s="81"/>
      <c r="BX4" s="81"/>
      <c r="BY4" s="81"/>
      <c r="BZ4" s="81"/>
      <c r="CA4" s="81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</row>
    <row r="5" spans="1:176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7"/>
      <c r="Y5" s="82"/>
      <c r="Z5" s="86"/>
      <c r="AA5" s="91"/>
      <c r="AB5" s="92"/>
      <c r="AC5" s="92"/>
      <c r="AD5" s="92"/>
      <c r="AE5" s="92"/>
      <c r="AF5" s="101"/>
      <c r="AG5" s="101"/>
      <c r="AH5" s="101"/>
      <c r="AI5" s="101"/>
      <c r="AJ5" s="110"/>
      <c r="AK5" s="110"/>
      <c r="AL5" s="110"/>
      <c r="AM5" s="101"/>
      <c r="AN5" s="110"/>
      <c r="AO5" s="110"/>
      <c r="AP5" s="110"/>
      <c r="AQ5" s="110"/>
      <c r="AR5" s="110"/>
      <c r="AS5" s="101"/>
      <c r="AT5" s="110"/>
      <c r="AU5" s="110"/>
      <c r="AV5" s="110"/>
      <c r="AW5" s="110"/>
      <c r="AX5" s="110"/>
      <c r="AY5" s="101"/>
      <c r="AZ5" s="110"/>
      <c r="BA5" s="110"/>
      <c r="BB5" s="84"/>
      <c r="BC5" s="92"/>
      <c r="BD5" s="84"/>
      <c r="BE5" s="84"/>
      <c r="BF5" s="84"/>
      <c r="BG5" s="92"/>
      <c r="BH5" s="84"/>
      <c r="BI5" s="84"/>
      <c r="BJ5" s="84"/>
      <c r="BK5" s="84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</row>
    <row r="6" spans="1:176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8"/>
      <c r="Y6" s="84"/>
      <c r="Z6" s="86"/>
      <c r="AA6" s="91"/>
      <c r="AB6" s="92"/>
      <c r="AC6" s="92"/>
      <c r="AD6" s="92"/>
      <c r="AE6" s="92"/>
      <c r="AF6" s="101"/>
      <c r="AG6" s="101"/>
      <c r="AH6" s="101"/>
      <c r="AI6" s="101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04"/>
      <c r="BA6" s="104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</row>
    <row r="7" spans="1:176" x14ac:dyDescent="0.25">
      <c r="AA7" s="91"/>
      <c r="AB7" s="92"/>
      <c r="AC7" s="92"/>
      <c r="AD7" s="92"/>
      <c r="AE7" s="92"/>
      <c r="AF7" s="101"/>
      <c r="AG7" s="101"/>
      <c r="AH7" s="101"/>
      <c r="AI7" s="101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176" ht="18.75" x14ac:dyDescent="0.3">
      <c r="B8" s="29" t="s">
        <v>35</v>
      </c>
      <c r="C8" s="27" t="s">
        <v>27</v>
      </c>
      <c r="I8" s="130"/>
      <c r="J8" s="130"/>
      <c r="K8" s="130"/>
      <c r="N8" s="29" t="s">
        <v>35</v>
      </c>
      <c r="O8" s="27" t="s">
        <v>27</v>
      </c>
      <c r="V8" s="131"/>
      <c r="W8" s="131"/>
      <c r="X8" s="131"/>
      <c r="Z8" s="93"/>
      <c r="AA8" s="91"/>
      <c r="AB8" s="92"/>
      <c r="AC8" s="92"/>
      <c r="AD8" s="92"/>
      <c r="AE8" s="92"/>
      <c r="AF8" s="101"/>
      <c r="AG8" s="101"/>
      <c r="AH8" s="101"/>
      <c r="AI8" s="101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176" ht="7.5" customHeight="1" x14ac:dyDescent="0.25">
      <c r="AA9" s="91"/>
      <c r="AB9" s="92"/>
      <c r="AC9" s="92"/>
      <c r="AD9" s="92"/>
      <c r="AE9" s="92"/>
      <c r="AF9" s="101"/>
      <c r="AG9" s="101"/>
      <c r="AH9" s="101"/>
      <c r="AI9" s="101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</row>
    <row r="10" spans="1:176" x14ac:dyDescent="0.25">
      <c r="B10" s="30" t="s">
        <v>12</v>
      </c>
      <c r="C10" s="31"/>
      <c r="D10" s="31"/>
      <c r="N10" s="30" t="s">
        <v>12</v>
      </c>
      <c r="O10" s="32"/>
      <c r="P10" s="32"/>
      <c r="AA10" s="91"/>
      <c r="AB10" s="92"/>
      <c r="AC10" s="92"/>
      <c r="AD10" s="92"/>
      <c r="AE10" s="92"/>
      <c r="AF10" s="101"/>
      <c r="AG10" s="101"/>
      <c r="AH10" s="101"/>
      <c r="AI10" s="101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</row>
    <row r="11" spans="1:176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0"/>
      <c r="Y11" s="93"/>
      <c r="Z11" s="86"/>
      <c r="AA11" s="91"/>
      <c r="AB11" s="92"/>
      <c r="AC11" s="92"/>
      <c r="AD11" s="92"/>
      <c r="AE11" s="92"/>
      <c r="AF11" s="101"/>
      <c r="AG11" s="101"/>
      <c r="AH11" s="101"/>
      <c r="AI11" s="101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04"/>
      <c r="BA11" s="104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</row>
    <row r="12" spans="1:176" x14ac:dyDescent="0.25">
      <c r="B12" s="63">
        <f>VLOOKUP($C$8,'Site Plan and Key'!$B$33:$G$40,3,FALSE)</f>
        <v>0</v>
      </c>
      <c r="C12" s="63">
        <f>VLOOKUP($C$8,'Site Plan and Key'!$B$33:$G$40,4,FALSE)</f>
        <v>84</v>
      </c>
      <c r="D12" s="63">
        <f>VLOOKUP($C$8,'Site Plan and Key'!$B$33:$G$40,5,FALSE)</f>
        <v>0</v>
      </c>
      <c r="E12" s="63">
        <f>VLOOKUP($C$8,'Site Plan and Key'!$B$33:$G$40,6,FALSE)</f>
        <v>84</v>
      </c>
      <c r="F12" s="41"/>
      <c r="N12" s="63">
        <f>VLOOKUP($C$8,'Site Plan and Key'!$B$33:$G$40,3,FALSE)</f>
        <v>0</v>
      </c>
      <c r="O12" s="64">
        <f>VLOOKUP($C$8,'Site Plan and Key'!$B$33:$G$40,4,FALSE)</f>
        <v>84</v>
      </c>
      <c r="P12" s="64">
        <f>VLOOKUP($C$8,'Site Plan and Key'!$B$33:$G$40,5,FALSE)</f>
        <v>0</v>
      </c>
      <c r="Q12" s="65">
        <f>VLOOKUP($C$8,'Site Plan and Key'!$B$33:$G$40,6,FALSE)</f>
        <v>84</v>
      </c>
      <c r="R12" s="4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/>
      <c r="BA12" s="111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176" ht="8.25" customHeight="1" x14ac:dyDescent="0.25"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</row>
    <row r="14" spans="1:176" x14ac:dyDescent="0.25">
      <c r="B14" s="38" t="s">
        <v>13</v>
      </c>
      <c r="N14" s="38" t="s">
        <v>13</v>
      </c>
      <c r="AB14" s="94"/>
      <c r="AC14" s="94"/>
      <c r="AD14" s="94"/>
      <c r="AE14" s="94"/>
      <c r="AF14" s="115"/>
      <c r="AG14" s="115"/>
      <c r="AH14" s="115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</row>
    <row r="15" spans="1:176" x14ac:dyDescent="0.25">
      <c r="B15" s="39" t="s">
        <v>14</v>
      </c>
      <c r="N15" s="39" t="s">
        <v>14</v>
      </c>
      <c r="AA15" s="95"/>
      <c r="AB15" s="92"/>
      <c r="AC15" s="92"/>
      <c r="AD15" s="92"/>
      <c r="AE15" s="92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</row>
    <row r="16" spans="1:176" x14ac:dyDescent="0.25">
      <c r="B16" s="27" t="s">
        <v>15</v>
      </c>
      <c r="N16" s="27" t="s">
        <v>15</v>
      </c>
      <c r="AA16" s="95"/>
      <c r="AB16" s="95"/>
      <c r="AC16" s="96"/>
      <c r="AD16" s="92"/>
      <c r="AE16" s="92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</row>
    <row r="17" spans="2:63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91"/>
      <c r="AB17" s="92"/>
      <c r="AC17" s="92"/>
      <c r="AD17" s="92"/>
      <c r="AE17" s="92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</row>
    <row r="18" spans="2:63" x14ac:dyDescent="0.25">
      <c r="B18" s="28"/>
      <c r="N18" s="28"/>
      <c r="AA18" s="91"/>
      <c r="AB18" s="92"/>
      <c r="AC18" s="92"/>
      <c r="AD18" s="92"/>
      <c r="AE18" s="92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</row>
    <row r="19" spans="2:63" x14ac:dyDescent="0.25">
      <c r="AA19" s="91"/>
      <c r="AB19" s="92"/>
      <c r="AC19" s="92"/>
      <c r="AD19" s="92"/>
      <c r="AE19" s="92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</row>
    <row r="20" spans="2:63" x14ac:dyDescent="0.25">
      <c r="AA20" s="91"/>
      <c r="AB20" s="92"/>
      <c r="AC20" s="92"/>
      <c r="AD20" s="92"/>
      <c r="AE20" s="92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</row>
    <row r="21" spans="2:63" x14ac:dyDescent="0.25">
      <c r="AA21" s="91"/>
      <c r="AB21" s="92"/>
      <c r="AC21" s="92"/>
    </row>
    <row r="22" spans="2:63" x14ac:dyDescent="0.25">
      <c r="AA22" s="91"/>
      <c r="AB22" s="92"/>
      <c r="AC22" s="92"/>
    </row>
    <row r="23" spans="2:63" x14ac:dyDescent="0.25">
      <c r="M23" s="39"/>
      <c r="AA23" s="91"/>
      <c r="AB23" s="92"/>
      <c r="AC23" s="92"/>
    </row>
    <row r="24" spans="2:63" x14ac:dyDescent="0.25">
      <c r="AB24" s="92"/>
      <c r="AC24" s="92"/>
    </row>
    <row r="25" spans="2:63" x14ac:dyDescent="0.25">
      <c r="AA25" s="95"/>
      <c r="AB25" s="89"/>
      <c r="AC25" s="89"/>
      <c r="AD25" s="89"/>
      <c r="AE25" s="8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2"/>
      <c r="BA25" s="112"/>
      <c r="BB25" s="97"/>
      <c r="BC25" s="97"/>
      <c r="BD25" s="97"/>
      <c r="BE25" s="97"/>
      <c r="BF25" s="97"/>
      <c r="BG25" s="97"/>
      <c r="BH25" s="97"/>
      <c r="BI25" s="97"/>
      <c r="BJ25" s="97"/>
      <c r="BK25" s="97"/>
    </row>
    <row r="26" spans="2:63" x14ac:dyDescent="0.25">
      <c r="AA26" s="91"/>
      <c r="AB26" s="92"/>
      <c r="AC26" s="92"/>
      <c r="AD26" s="92"/>
      <c r="AE26" s="92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2:63" x14ac:dyDescent="0.25">
      <c r="AA27" s="91"/>
      <c r="AB27" s="92"/>
      <c r="AC27" s="92"/>
      <c r="AD27" s="92"/>
      <c r="AE27" s="92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2:63" x14ac:dyDescent="0.25">
      <c r="AA28" s="91"/>
      <c r="AB28" s="92"/>
      <c r="AC28" s="92"/>
      <c r="AD28" s="92"/>
      <c r="AE28" s="92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2:63" x14ac:dyDescent="0.25">
      <c r="AA29" s="91"/>
      <c r="AB29" s="92"/>
      <c r="AC29" s="92"/>
      <c r="AD29" s="92"/>
      <c r="AE29" s="92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2:63" x14ac:dyDescent="0.25">
      <c r="AA30" s="91"/>
      <c r="AB30" s="92"/>
      <c r="AC30" s="92"/>
      <c r="AD30" s="92"/>
      <c r="AE30" s="92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2:63" x14ac:dyDescent="0.25">
      <c r="AA31" s="91"/>
      <c r="AB31" s="92"/>
      <c r="AC31" s="92"/>
      <c r="AD31" s="92"/>
      <c r="AE31" s="92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2:63" x14ac:dyDescent="0.25">
      <c r="AA32" s="91"/>
      <c r="AB32" s="92"/>
      <c r="AC32" s="92"/>
      <c r="AD32" s="92"/>
      <c r="AE32" s="92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26:63" x14ac:dyDescent="0.25">
      <c r="AB33" s="94"/>
      <c r="AC33" s="94"/>
      <c r="AD33" s="94"/>
      <c r="AE33" s="94"/>
      <c r="AF33" s="115"/>
      <c r="AG33" s="115"/>
      <c r="AH33" s="115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26:63" x14ac:dyDescent="0.25">
      <c r="AA34" s="95" t="s">
        <v>75</v>
      </c>
      <c r="AB34" s="92"/>
      <c r="AC34" s="116">
        <v>43074</v>
      </c>
      <c r="AD34" s="92"/>
      <c r="AE34" s="92"/>
      <c r="AF34" s="101"/>
      <c r="AG34" s="101"/>
      <c r="AH34" s="101"/>
    </row>
    <row r="36" spans="26:63" x14ac:dyDescent="0.25">
      <c r="AB36" s="88" t="s">
        <v>17</v>
      </c>
      <c r="AC36" s="88"/>
    </row>
    <row r="37" spans="26:63" x14ac:dyDescent="0.25">
      <c r="AA37" s="97" t="s">
        <v>18</v>
      </c>
      <c r="AB37" s="98">
        <v>0.20833333333333301</v>
      </c>
      <c r="AC37" s="98">
        <v>0.25</v>
      </c>
      <c r="AD37" s="98">
        <v>0.29166666666666702</v>
      </c>
      <c r="AE37" s="98">
        <v>0.33333333333333298</v>
      </c>
      <c r="AF37" s="98">
        <v>0.375</v>
      </c>
      <c r="AG37" s="98">
        <v>0.41666666666666702</v>
      </c>
      <c r="AH37" s="98">
        <v>0.45833333333333298</v>
      </c>
      <c r="AI37" s="98">
        <v>0.5</v>
      </c>
      <c r="AJ37" s="98">
        <v>0.54166666666666696</v>
      </c>
      <c r="AK37" s="98">
        <v>0.58333333333333304</v>
      </c>
      <c r="AL37" s="98">
        <v>0.59375</v>
      </c>
      <c r="AM37" s="98">
        <v>0.60416666666666696</v>
      </c>
      <c r="AN37" s="98">
        <v>0.61458333333333304</v>
      </c>
      <c r="AO37" s="98">
        <v>0.625</v>
      </c>
      <c r="AP37" s="98">
        <v>0.63541666666666696</v>
      </c>
      <c r="AQ37" s="98">
        <v>0.64583333333333304</v>
      </c>
      <c r="AR37" s="98">
        <v>0.65625</v>
      </c>
      <c r="AS37" s="98">
        <v>0.66666666666666696</v>
      </c>
      <c r="AT37" s="98">
        <v>0.67708333333333304</v>
      </c>
      <c r="AU37" s="98">
        <v>0.70833333333333404</v>
      </c>
      <c r="AV37" s="98">
        <v>0.75</v>
      </c>
      <c r="AW37" s="98">
        <v>0.79166666666666696</v>
      </c>
      <c r="AX37" s="98">
        <v>0.83333333333333304</v>
      </c>
    </row>
    <row r="38" spans="26:63" x14ac:dyDescent="0.25">
      <c r="Z38" s="86" t="s">
        <v>36</v>
      </c>
      <c r="AA38" s="99" t="s">
        <v>19</v>
      </c>
      <c r="AB38" s="100">
        <v>0</v>
      </c>
      <c r="AC38" s="100">
        <v>0</v>
      </c>
      <c r="AD38" s="100">
        <v>0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0">
        <v>0</v>
      </c>
    </row>
    <row r="39" spans="26:63" x14ac:dyDescent="0.25">
      <c r="Z39" s="86" t="s">
        <v>87</v>
      </c>
      <c r="AA39" s="99" t="s">
        <v>20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</row>
    <row r="40" spans="26:63" x14ac:dyDescent="0.25">
      <c r="Z40" s="86" t="s">
        <v>37</v>
      </c>
      <c r="AA40" s="99" t="s">
        <v>21</v>
      </c>
      <c r="AB40" s="100">
        <v>0</v>
      </c>
      <c r="AC40" s="100">
        <v>0</v>
      </c>
      <c r="AD40" s="100">
        <v>1</v>
      </c>
      <c r="AE40" s="100">
        <v>0</v>
      </c>
      <c r="AF40" s="100">
        <v>0</v>
      </c>
      <c r="AG40" s="100">
        <v>0</v>
      </c>
      <c r="AH40" s="100">
        <v>0</v>
      </c>
      <c r="AI40" s="100">
        <v>1</v>
      </c>
      <c r="AJ40" s="100">
        <v>1</v>
      </c>
      <c r="AK40" s="100">
        <v>1</v>
      </c>
      <c r="AL40" s="100">
        <v>1</v>
      </c>
      <c r="AM40" s="100">
        <v>1</v>
      </c>
      <c r="AN40" s="100">
        <v>1</v>
      </c>
      <c r="AO40" s="100">
        <v>1</v>
      </c>
      <c r="AP40" s="100">
        <v>1</v>
      </c>
      <c r="AQ40" s="100">
        <v>1</v>
      </c>
      <c r="AR40" s="100">
        <v>1</v>
      </c>
      <c r="AS40" s="100">
        <v>1</v>
      </c>
      <c r="AT40" s="100">
        <v>1</v>
      </c>
      <c r="AU40" s="100">
        <v>1</v>
      </c>
      <c r="AV40" s="100">
        <v>1</v>
      </c>
      <c r="AW40" s="100">
        <v>1</v>
      </c>
      <c r="AX40" s="100">
        <v>1</v>
      </c>
    </row>
    <row r="41" spans="26:63" x14ac:dyDescent="0.25">
      <c r="Z41" s="86" t="s">
        <v>38</v>
      </c>
      <c r="AA41" s="99" t="s">
        <v>22</v>
      </c>
      <c r="AB41" s="100">
        <v>0</v>
      </c>
      <c r="AC41" s="100">
        <v>0</v>
      </c>
      <c r="AD41" s="100">
        <v>0</v>
      </c>
      <c r="AE41" s="100">
        <v>1</v>
      </c>
      <c r="AF41" s="100">
        <v>1</v>
      </c>
      <c r="AG41" s="100">
        <v>1</v>
      </c>
      <c r="AH41" s="100">
        <v>3</v>
      </c>
      <c r="AI41" s="100">
        <v>3</v>
      </c>
      <c r="AJ41" s="100">
        <v>3</v>
      </c>
      <c r="AK41" s="100">
        <v>3</v>
      </c>
      <c r="AL41" s="100">
        <v>3</v>
      </c>
      <c r="AM41" s="100">
        <v>3</v>
      </c>
      <c r="AN41" s="100">
        <v>3</v>
      </c>
      <c r="AO41" s="100">
        <v>3</v>
      </c>
      <c r="AP41" s="100">
        <v>2</v>
      </c>
      <c r="AQ41" s="100">
        <v>1</v>
      </c>
      <c r="AR41" s="100">
        <v>1</v>
      </c>
      <c r="AS41" s="100">
        <v>1</v>
      </c>
      <c r="AT41" s="100">
        <v>1</v>
      </c>
      <c r="AU41" s="100">
        <v>0</v>
      </c>
      <c r="AV41" s="100">
        <v>0</v>
      </c>
      <c r="AW41" s="100">
        <v>0</v>
      </c>
      <c r="AX41" s="100">
        <v>0</v>
      </c>
      <c r="AY41" s="109"/>
      <c r="AZ41" s="112"/>
      <c r="BA41" s="112"/>
      <c r="BB41" s="97"/>
      <c r="BC41" s="97"/>
      <c r="BD41" s="97"/>
      <c r="BE41" s="97"/>
      <c r="BF41" s="97"/>
      <c r="BG41" s="97"/>
      <c r="BH41" s="97"/>
      <c r="BI41" s="97"/>
      <c r="BJ41" s="97"/>
      <c r="BK41" s="97"/>
    </row>
    <row r="42" spans="26:63" x14ac:dyDescent="0.25">
      <c r="Z42" s="86" t="s">
        <v>39</v>
      </c>
      <c r="AA42" s="99" t="s">
        <v>23</v>
      </c>
      <c r="AB42" s="100">
        <v>72</v>
      </c>
      <c r="AC42" s="100">
        <v>70</v>
      </c>
      <c r="AD42" s="100">
        <v>71</v>
      </c>
      <c r="AE42" s="100">
        <v>64</v>
      </c>
      <c r="AF42" s="100">
        <v>52</v>
      </c>
      <c r="AG42" s="100">
        <v>53</v>
      </c>
      <c r="AH42" s="100">
        <v>50</v>
      </c>
      <c r="AI42" s="100">
        <v>50</v>
      </c>
      <c r="AJ42" s="100">
        <v>52</v>
      </c>
      <c r="AK42" s="100">
        <v>52</v>
      </c>
      <c r="AL42" s="100">
        <v>52</v>
      </c>
      <c r="AM42" s="100">
        <v>52</v>
      </c>
      <c r="AN42" s="100">
        <v>53</v>
      </c>
      <c r="AO42" s="100">
        <v>52</v>
      </c>
      <c r="AP42" s="100">
        <v>52</v>
      </c>
      <c r="AQ42" s="100">
        <v>52</v>
      </c>
      <c r="AR42" s="100">
        <v>52</v>
      </c>
      <c r="AS42" s="100">
        <v>53</v>
      </c>
      <c r="AT42" s="100">
        <v>53</v>
      </c>
      <c r="AU42" s="100">
        <v>66</v>
      </c>
      <c r="AV42" s="100">
        <v>65</v>
      </c>
      <c r="AW42" s="100">
        <v>69</v>
      </c>
      <c r="AX42" s="100">
        <v>69</v>
      </c>
      <c r="AY42" s="101"/>
    </row>
    <row r="43" spans="26:63" x14ac:dyDescent="0.25">
      <c r="Z43" s="86" t="s">
        <v>40</v>
      </c>
      <c r="AA43" s="99" t="s">
        <v>24</v>
      </c>
      <c r="AB43" s="100">
        <v>0</v>
      </c>
      <c r="AC43" s="100">
        <v>0</v>
      </c>
      <c r="AD43" s="100">
        <v>0</v>
      </c>
      <c r="AE43" s="100">
        <v>1</v>
      </c>
      <c r="AF43" s="100">
        <v>1</v>
      </c>
      <c r="AG43" s="100">
        <v>1</v>
      </c>
      <c r="AH43" s="100">
        <v>2</v>
      </c>
      <c r="AI43" s="100">
        <v>0</v>
      </c>
      <c r="AJ43" s="100">
        <v>1</v>
      </c>
      <c r="AK43" s="100">
        <v>1</v>
      </c>
      <c r="AL43" s="100">
        <v>2</v>
      </c>
      <c r="AM43" s="100">
        <v>3</v>
      </c>
      <c r="AN43" s="100">
        <v>3</v>
      </c>
      <c r="AO43" s="100">
        <v>3</v>
      </c>
      <c r="AP43" s="100">
        <v>5</v>
      </c>
      <c r="AQ43" s="100">
        <v>3</v>
      </c>
      <c r="AR43" s="100">
        <v>4</v>
      </c>
      <c r="AS43" s="100">
        <v>5</v>
      </c>
      <c r="AT43" s="100">
        <v>5</v>
      </c>
      <c r="AU43" s="100">
        <v>2</v>
      </c>
      <c r="AV43" s="100">
        <v>2</v>
      </c>
      <c r="AW43" s="100">
        <v>0</v>
      </c>
      <c r="AX43" s="100">
        <v>0</v>
      </c>
      <c r="AY43" s="101"/>
    </row>
    <row r="44" spans="26:63" x14ac:dyDescent="0.25">
      <c r="Z44" s="86" t="s">
        <v>79</v>
      </c>
      <c r="AA44" s="99" t="s">
        <v>78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0">
        <v>0</v>
      </c>
      <c r="AY44" s="101"/>
    </row>
    <row r="45" spans="26:63" x14ac:dyDescent="0.25">
      <c r="AA45" s="99" t="s">
        <v>26</v>
      </c>
      <c r="AB45" s="101">
        <f>$E$12</f>
        <v>84</v>
      </c>
      <c r="AC45" s="101">
        <f t="shared" ref="AC45:AX45" si="0">$E$12</f>
        <v>84</v>
      </c>
      <c r="AD45" s="101">
        <f t="shared" si="0"/>
        <v>84</v>
      </c>
      <c r="AE45" s="101">
        <f t="shared" si="0"/>
        <v>84</v>
      </c>
      <c r="AF45" s="101">
        <f t="shared" si="0"/>
        <v>84</v>
      </c>
      <c r="AG45" s="101">
        <f t="shared" si="0"/>
        <v>84</v>
      </c>
      <c r="AH45" s="101">
        <f t="shared" si="0"/>
        <v>84</v>
      </c>
      <c r="AI45" s="101">
        <f t="shared" si="0"/>
        <v>84</v>
      </c>
      <c r="AJ45" s="101">
        <f t="shared" si="0"/>
        <v>84</v>
      </c>
      <c r="AK45" s="101">
        <f t="shared" si="0"/>
        <v>84</v>
      </c>
      <c r="AL45" s="101">
        <f t="shared" si="0"/>
        <v>84</v>
      </c>
      <c r="AM45" s="101">
        <f t="shared" si="0"/>
        <v>84</v>
      </c>
      <c r="AN45" s="101">
        <f t="shared" si="0"/>
        <v>84</v>
      </c>
      <c r="AO45" s="101">
        <f t="shared" si="0"/>
        <v>84</v>
      </c>
      <c r="AP45" s="101">
        <f t="shared" si="0"/>
        <v>84</v>
      </c>
      <c r="AQ45" s="101">
        <f t="shared" si="0"/>
        <v>84</v>
      </c>
      <c r="AR45" s="101">
        <f t="shared" si="0"/>
        <v>84</v>
      </c>
      <c r="AS45" s="101">
        <f t="shared" si="0"/>
        <v>84</v>
      </c>
      <c r="AT45" s="101">
        <f t="shared" si="0"/>
        <v>84</v>
      </c>
      <c r="AU45" s="101">
        <f t="shared" si="0"/>
        <v>84</v>
      </c>
      <c r="AV45" s="101">
        <f t="shared" si="0"/>
        <v>84</v>
      </c>
      <c r="AW45" s="101">
        <f t="shared" si="0"/>
        <v>84</v>
      </c>
      <c r="AX45" s="101">
        <f t="shared" si="0"/>
        <v>84</v>
      </c>
      <c r="AY45" s="101"/>
    </row>
    <row r="46" spans="26:63" x14ac:dyDescent="0.25">
      <c r="AA46" s="99" t="s">
        <v>85</v>
      </c>
      <c r="AB46" s="101">
        <f>AB45-(SUM(AB38:AB44))</f>
        <v>12</v>
      </c>
      <c r="AC46" s="101">
        <f t="shared" ref="AC46:AX46" si="1">AC45-(SUM(AC38:AC44))</f>
        <v>14</v>
      </c>
      <c r="AD46" s="101">
        <f t="shared" si="1"/>
        <v>12</v>
      </c>
      <c r="AE46" s="101">
        <f t="shared" si="1"/>
        <v>18</v>
      </c>
      <c r="AF46" s="101">
        <f t="shared" si="1"/>
        <v>30</v>
      </c>
      <c r="AG46" s="101">
        <f t="shared" si="1"/>
        <v>29</v>
      </c>
      <c r="AH46" s="101">
        <f t="shared" si="1"/>
        <v>29</v>
      </c>
      <c r="AI46" s="101">
        <f t="shared" si="1"/>
        <v>30</v>
      </c>
      <c r="AJ46" s="101">
        <f t="shared" si="1"/>
        <v>27</v>
      </c>
      <c r="AK46" s="101">
        <f t="shared" si="1"/>
        <v>27</v>
      </c>
      <c r="AL46" s="101">
        <f t="shared" si="1"/>
        <v>26</v>
      </c>
      <c r="AM46" s="101">
        <f t="shared" si="1"/>
        <v>25</v>
      </c>
      <c r="AN46" s="101">
        <f t="shared" si="1"/>
        <v>24</v>
      </c>
      <c r="AO46" s="101">
        <f t="shared" si="1"/>
        <v>25</v>
      </c>
      <c r="AP46" s="101">
        <f t="shared" si="1"/>
        <v>24</v>
      </c>
      <c r="AQ46" s="101">
        <f t="shared" si="1"/>
        <v>27</v>
      </c>
      <c r="AR46" s="101">
        <f t="shared" si="1"/>
        <v>26</v>
      </c>
      <c r="AS46" s="101">
        <f t="shared" si="1"/>
        <v>24</v>
      </c>
      <c r="AT46" s="101">
        <f t="shared" si="1"/>
        <v>24</v>
      </c>
      <c r="AU46" s="101">
        <f t="shared" si="1"/>
        <v>15</v>
      </c>
      <c r="AV46" s="101">
        <f t="shared" si="1"/>
        <v>16</v>
      </c>
      <c r="AW46" s="101">
        <f t="shared" si="1"/>
        <v>14</v>
      </c>
      <c r="AX46" s="101">
        <f t="shared" si="1"/>
        <v>14</v>
      </c>
      <c r="AY46" s="101"/>
    </row>
    <row r="47" spans="26:63" x14ac:dyDescent="0.25">
      <c r="AA47" s="102" t="s">
        <v>25</v>
      </c>
      <c r="AB47" s="86" t="s">
        <v>19</v>
      </c>
      <c r="AC47" s="86" t="s">
        <v>21</v>
      </c>
      <c r="AD47" s="86" t="s">
        <v>22</v>
      </c>
      <c r="AE47" s="86" t="s">
        <v>23</v>
      </c>
      <c r="AF47" s="104" t="s">
        <v>24</v>
      </c>
      <c r="AG47" s="101" t="s">
        <v>20</v>
      </c>
      <c r="AH47" s="101" t="s">
        <v>78</v>
      </c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26:63" x14ac:dyDescent="0.25">
      <c r="AA48" s="102" t="s">
        <v>27</v>
      </c>
      <c r="AB48" s="100">
        <v>0</v>
      </c>
      <c r="AC48" s="100">
        <v>2</v>
      </c>
      <c r="AD48" s="100">
        <v>3</v>
      </c>
      <c r="AE48" s="100">
        <v>87</v>
      </c>
      <c r="AF48" s="100">
        <v>13</v>
      </c>
      <c r="AG48" s="100">
        <v>0</v>
      </c>
      <c r="AH48" s="100">
        <v>0</v>
      </c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26:51" x14ac:dyDescent="0.25">
      <c r="AA49" s="91"/>
      <c r="AB49" s="92"/>
      <c r="AC49" s="92"/>
      <c r="AD49" s="92"/>
      <c r="AE49" s="92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26:51" x14ac:dyDescent="0.25">
      <c r="AB50" s="94"/>
      <c r="AC50" s="94"/>
      <c r="AD50" s="94"/>
      <c r="AE50" s="94"/>
      <c r="AF50" s="115"/>
      <c r="AG50" s="115"/>
      <c r="AH50" s="115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26:51" x14ac:dyDescent="0.25">
      <c r="AA51" s="95" t="s">
        <v>76</v>
      </c>
      <c r="AB51" s="92"/>
      <c r="AC51" s="116">
        <v>43078</v>
      </c>
      <c r="AD51" s="92"/>
      <c r="AE51" s="92"/>
      <c r="AF51" s="101"/>
      <c r="AG51" s="101"/>
      <c r="AH51" s="101"/>
    </row>
    <row r="53" spans="26:51" x14ac:dyDescent="0.25">
      <c r="AB53" s="88" t="s">
        <v>17</v>
      </c>
    </row>
    <row r="54" spans="26:51" x14ac:dyDescent="0.25">
      <c r="AA54" s="97" t="s">
        <v>18</v>
      </c>
      <c r="AB54" s="98">
        <v>0.20833333333333334</v>
      </c>
      <c r="AC54" s="98">
        <v>0.25</v>
      </c>
      <c r="AD54" s="98">
        <v>0.29166666666666669</v>
      </c>
      <c r="AE54" s="98">
        <v>0.33333333333333331</v>
      </c>
      <c r="AF54" s="98">
        <v>0.375</v>
      </c>
      <c r="AG54" s="98">
        <v>0.41666666666666702</v>
      </c>
      <c r="AH54" s="98">
        <v>0.45833333333333298</v>
      </c>
      <c r="AI54" s="98">
        <v>0.5</v>
      </c>
      <c r="AJ54" s="98">
        <v>0.54166666666666696</v>
      </c>
      <c r="AK54" s="98">
        <v>0.58333333333333304</v>
      </c>
      <c r="AL54" s="98">
        <v>0.625</v>
      </c>
      <c r="AM54" s="98">
        <v>0.66666666666666596</v>
      </c>
      <c r="AN54" s="98">
        <v>0.70833333333333304</v>
      </c>
      <c r="AO54" s="98">
        <v>0.75</v>
      </c>
      <c r="AP54" s="98">
        <v>0.79166666666666596</v>
      </c>
      <c r="AQ54" s="98">
        <v>0.83333333333333304</v>
      </c>
    </row>
    <row r="55" spans="26:51" x14ac:dyDescent="0.25">
      <c r="Z55" s="86" t="s">
        <v>36</v>
      </c>
      <c r="AA55" s="103" t="s">
        <v>19</v>
      </c>
      <c r="AB55" s="104">
        <v>0</v>
      </c>
      <c r="AC55" s="104">
        <v>0</v>
      </c>
      <c r="AD55" s="104">
        <v>0</v>
      </c>
      <c r="AE55" s="104">
        <v>0</v>
      </c>
      <c r="AF55" s="104">
        <v>3</v>
      </c>
      <c r="AG55" s="104">
        <v>3</v>
      </c>
      <c r="AH55" s="104">
        <v>2</v>
      </c>
      <c r="AI55" s="104">
        <v>3</v>
      </c>
      <c r="AJ55" s="104">
        <v>1</v>
      </c>
      <c r="AK55" s="104">
        <v>1</v>
      </c>
      <c r="AL55" s="104">
        <v>0</v>
      </c>
      <c r="AM55" s="104">
        <v>0</v>
      </c>
      <c r="AN55" s="104">
        <v>0</v>
      </c>
      <c r="AO55" s="104">
        <v>0</v>
      </c>
      <c r="AP55" s="104">
        <v>0</v>
      </c>
      <c r="AQ55" s="104">
        <v>0</v>
      </c>
    </row>
    <row r="56" spans="26:51" x14ac:dyDescent="0.25">
      <c r="Z56" s="86" t="s">
        <v>87</v>
      </c>
      <c r="AA56" s="103" t="s">
        <v>20</v>
      </c>
      <c r="AB56" s="104">
        <v>0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4">
        <v>0</v>
      </c>
      <c r="AI56" s="104">
        <v>0</v>
      </c>
      <c r="AJ56" s="104">
        <v>0</v>
      </c>
      <c r="AK56" s="104">
        <v>0</v>
      </c>
      <c r="AL56" s="104">
        <v>0</v>
      </c>
      <c r="AM56" s="104">
        <v>0</v>
      </c>
      <c r="AN56" s="104">
        <v>0</v>
      </c>
      <c r="AO56" s="104">
        <v>0</v>
      </c>
      <c r="AP56" s="104">
        <v>0</v>
      </c>
      <c r="AQ56" s="104">
        <v>0</v>
      </c>
      <c r="AR56" s="100"/>
      <c r="AS56" s="100"/>
    </row>
    <row r="57" spans="26:51" x14ac:dyDescent="0.25">
      <c r="Z57" s="86" t="s">
        <v>37</v>
      </c>
      <c r="AA57" s="103" t="s">
        <v>21</v>
      </c>
      <c r="AB57" s="104">
        <v>2</v>
      </c>
      <c r="AC57" s="104">
        <v>2</v>
      </c>
      <c r="AD57" s="104">
        <v>2</v>
      </c>
      <c r="AE57" s="104">
        <v>2</v>
      </c>
      <c r="AF57" s="104">
        <v>2</v>
      </c>
      <c r="AG57" s="104">
        <v>2</v>
      </c>
      <c r="AH57" s="104">
        <v>1</v>
      </c>
      <c r="AI57" s="104">
        <v>2</v>
      </c>
      <c r="AJ57" s="104">
        <v>2</v>
      </c>
      <c r="AK57" s="104">
        <v>2</v>
      </c>
      <c r="AL57" s="104">
        <v>2</v>
      </c>
      <c r="AM57" s="104">
        <v>2</v>
      </c>
      <c r="AN57" s="104">
        <v>2</v>
      </c>
      <c r="AO57" s="104">
        <v>3</v>
      </c>
      <c r="AP57" s="104">
        <v>2</v>
      </c>
      <c r="AQ57" s="104">
        <v>2</v>
      </c>
      <c r="AR57" s="100"/>
      <c r="AS57" s="100"/>
    </row>
    <row r="58" spans="26:51" x14ac:dyDescent="0.25">
      <c r="Z58" s="86" t="s">
        <v>38</v>
      </c>
      <c r="AA58" s="103" t="s">
        <v>22</v>
      </c>
      <c r="AB58" s="104">
        <v>0</v>
      </c>
      <c r="AC58" s="104">
        <v>0</v>
      </c>
      <c r="AD58" s="104">
        <v>0</v>
      </c>
      <c r="AE58" s="104">
        <v>0</v>
      </c>
      <c r="AF58" s="104">
        <v>0</v>
      </c>
      <c r="AG58" s="104">
        <v>0</v>
      </c>
      <c r="AH58" s="104">
        <v>1</v>
      </c>
      <c r="AI58" s="104">
        <v>1</v>
      </c>
      <c r="AJ58" s="104">
        <v>1</v>
      </c>
      <c r="AK58" s="104">
        <v>1</v>
      </c>
      <c r="AL58" s="104">
        <v>1</v>
      </c>
      <c r="AM58" s="104">
        <v>0</v>
      </c>
      <c r="AN58" s="104">
        <v>0</v>
      </c>
      <c r="AO58" s="104">
        <v>0</v>
      </c>
      <c r="AP58" s="104">
        <v>0</v>
      </c>
      <c r="AQ58" s="104">
        <v>0</v>
      </c>
      <c r="AR58" s="100"/>
      <c r="AS58" s="100"/>
    </row>
    <row r="59" spans="26:51" x14ac:dyDescent="0.25">
      <c r="Z59" s="86" t="s">
        <v>39</v>
      </c>
      <c r="AA59" s="103" t="s">
        <v>23</v>
      </c>
      <c r="AB59" s="104">
        <v>70</v>
      </c>
      <c r="AC59" s="104">
        <v>70</v>
      </c>
      <c r="AD59" s="104">
        <v>68</v>
      </c>
      <c r="AE59" s="104">
        <v>66</v>
      </c>
      <c r="AF59" s="104">
        <v>61</v>
      </c>
      <c r="AG59" s="104">
        <v>61</v>
      </c>
      <c r="AH59" s="104">
        <v>57</v>
      </c>
      <c r="AI59" s="104">
        <v>51</v>
      </c>
      <c r="AJ59" s="104">
        <v>57</v>
      </c>
      <c r="AK59" s="104">
        <v>57</v>
      </c>
      <c r="AL59" s="104">
        <v>56</v>
      </c>
      <c r="AM59" s="104">
        <v>63</v>
      </c>
      <c r="AN59" s="104">
        <v>63</v>
      </c>
      <c r="AO59" s="104">
        <v>66</v>
      </c>
      <c r="AP59" s="104">
        <v>69</v>
      </c>
      <c r="AQ59" s="104">
        <v>68</v>
      </c>
      <c r="AR59" s="100"/>
      <c r="AS59" s="100"/>
    </row>
    <row r="60" spans="26:51" x14ac:dyDescent="0.25">
      <c r="Z60" s="86" t="s">
        <v>40</v>
      </c>
      <c r="AA60" s="103" t="s">
        <v>24</v>
      </c>
      <c r="AB60" s="104">
        <v>0</v>
      </c>
      <c r="AC60" s="104">
        <v>0</v>
      </c>
      <c r="AD60" s="104">
        <v>1</v>
      </c>
      <c r="AE60" s="104">
        <v>1</v>
      </c>
      <c r="AF60" s="104">
        <v>2</v>
      </c>
      <c r="AG60" s="104">
        <v>2</v>
      </c>
      <c r="AH60" s="104">
        <v>1</v>
      </c>
      <c r="AI60" s="104">
        <v>2</v>
      </c>
      <c r="AJ60" s="104">
        <v>3</v>
      </c>
      <c r="AK60" s="104">
        <v>3</v>
      </c>
      <c r="AL60" s="104">
        <v>3</v>
      </c>
      <c r="AM60" s="104">
        <v>1</v>
      </c>
      <c r="AN60" s="104">
        <v>1</v>
      </c>
      <c r="AO60" s="104">
        <v>0</v>
      </c>
      <c r="AP60" s="104">
        <v>0</v>
      </c>
      <c r="AQ60" s="104">
        <v>0</v>
      </c>
      <c r="AR60" s="100"/>
      <c r="AS60" s="100"/>
    </row>
    <row r="61" spans="26:51" x14ac:dyDescent="0.25">
      <c r="Z61" s="86" t="s">
        <v>79</v>
      </c>
      <c r="AA61" s="103" t="s">
        <v>78</v>
      </c>
      <c r="AB61" s="104">
        <v>0</v>
      </c>
      <c r="AC61" s="104">
        <v>0</v>
      </c>
      <c r="AD61" s="104">
        <v>0</v>
      </c>
      <c r="AE61" s="104">
        <v>0</v>
      </c>
      <c r="AF61" s="104">
        <v>0</v>
      </c>
      <c r="AG61" s="104">
        <v>0</v>
      </c>
      <c r="AH61" s="104">
        <v>0</v>
      </c>
      <c r="AI61" s="104">
        <v>0</v>
      </c>
      <c r="AJ61" s="104">
        <v>0</v>
      </c>
      <c r="AK61" s="104">
        <v>0</v>
      </c>
      <c r="AL61" s="104">
        <v>0</v>
      </c>
      <c r="AM61" s="104">
        <v>0</v>
      </c>
      <c r="AN61" s="104">
        <v>0</v>
      </c>
      <c r="AO61" s="104">
        <v>0</v>
      </c>
      <c r="AP61" s="104">
        <v>0</v>
      </c>
      <c r="AQ61" s="104">
        <v>0</v>
      </c>
      <c r="AR61" s="100"/>
      <c r="AS61" s="100"/>
    </row>
    <row r="62" spans="26:51" x14ac:dyDescent="0.25">
      <c r="AA62" s="105" t="s">
        <v>26</v>
      </c>
      <c r="AB62" s="101">
        <f>$E$12</f>
        <v>84</v>
      </c>
      <c r="AC62" s="101">
        <f t="shared" ref="AC62:AQ62" si="2">$E$12</f>
        <v>84</v>
      </c>
      <c r="AD62" s="101">
        <f t="shared" si="2"/>
        <v>84</v>
      </c>
      <c r="AE62" s="101">
        <f t="shared" si="2"/>
        <v>84</v>
      </c>
      <c r="AF62" s="101">
        <f t="shared" si="2"/>
        <v>84</v>
      </c>
      <c r="AG62" s="101">
        <f t="shared" si="2"/>
        <v>84</v>
      </c>
      <c r="AH62" s="101">
        <f t="shared" si="2"/>
        <v>84</v>
      </c>
      <c r="AI62" s="101">
        <f t="shared" si="2"/>
        <v>84</v>
      </c>
      <c r="AJ62" s="101">
        <f t="shared" si="2"/>
        <v>84</v>
      </c>
      <c r="AK62" s="101">
        <f t="shared" si="2"/>
        <v>84</v>
      </c>
      <c r="AL62" s="101">
        <f t="shared" si="2"/>
        <v>84</v>
      </c>
      <c r="AM62" s="101">
        <f t="shared" si="2"/>
        <v>84</v>
      </c>
      <c r="AN62" s="101">
        <f t="shared" si="2"/>
        <v>84</v>
      </c>
      <c r="AO62" s="101">
        <f t="shared" si="2"/>
        <v>84</v>
      </c>
      <c r="AP62" s="101">
        <f t="shared" si="2"/>
        <v>84</v>
      </c>
      <c r="AQ62" s="101">
        <f t="shared" si="2"/>
        <v>84</v>
      </c>
      <c r="AR62" s="101"/>
      <c r="AS62" s="101"/>
    </row>
    <row r="63" spans="26:51" x14ac:dyDescent="0.25">
      <c r="AA63" s="105" t="s">
        <v>85</v>
      </c>
      <c r="AB63" s="104">
        <f>AB62-(SUM(AB55:AB61))</f>
        <v>12</v>
      </c>
      <c r="AC63" s="104">
        <f t="shared" ref="AC63:AQ63" si="3">AC62-(SUM(AC55:AC61))</f>
        <v>12</v>
      </c>
      <c r="AD63" s="104">
        <f t="shared" si="3"/>
        <v>13</v>
      </c>
      <c r="AE63" s="104">
        <f t="shared" si="3"/>
        <v>15</v>
      </c>
      <c r="AF63" s="104">
        <f t="shared" si="3"/>
        <v>16</v>
      </c>
      <c r="AG63" s="104">
        <f t="shared" si="3"/>
        <v>16</v>
      </c>
      <c r="AH63" s="104">
        <f t="shared" si="3"/>
        <v>22</v>
      </c>
      <c r="AI63" s="104">
        <f t="shared" si="3"/>
        <v>25</v>
      </c>
      <c r="AJ63" s="104">
        <f t="shared" si="3"/>
        <v>20</v>
      </c>
      <c r="AK63" s="104">
        <f t="shared" si="3"/>
        <v>20</v>
      </c>
      <c r="AL63" s="104">
        <f t="shared" si="3"/>
        <v>22</v>
      </c>
      <c r="AM63" s="104">
        <f t="shared" si="3"/>
        <v>18</v>
      </c>
      <c r="AN63" s="104">
        <f t="shared" si="3"/>
        <v>18</v>
      </c>
      <c r="AO63" s="104">
        <f t="shared" si="3"/>
        <v>15</v>
      </c>
      <c r="AP63" s="104">
        <f t="shared" si="3"/>
        <v>13</v>
      </c>
      <c r="AQ63" s="104">
        <f t="shared" si="3"/>
        <v>14</v>
      </c>
    </row>
    <row r="67" spans="27:34" x14ac:dyDescent="0.25">
      <c r="AB67" s="86" t="s">
        <v>19</v>
      </c>
      <c r="AC67" s="86" t="s">
        <v>21</v>
      </c>
      <c r="AD67" s="86" t="s">
        <v>22</v>
      </c>
      <c r="AE67" s="86" t="s">
        <v>23</v>
      </c>
      <c r="AF67" s="104" t="s">
        <v>24</v>
      </c>
      <c r="AG67" s="101" t="s">
        <v>20</v>
      </c>
      <c r="AH67" s="101" t="s">
        <v>78</v>
      </c>
    </row>
    <row r="68" spans="27:34" x14ac:dyDescent="0.25">
      <c r="AA68" s="102" t="s">
        <v>27</v>
      </c>
      <c r="AB68" s="100">
        <v>3</v>
      </c>
      <c r="AC68" s="100">
        <v>5</v>
      </c>
      <c r="AD68" s="100">
        <v>1</v>
      </c>
      <c r="AE68" s="100">
        <v>131</v>
      </c>
      <c r="AF68" s="100">
        <v>10</v>
      </c>
      <c r="AG68" s="100">
        <v>0</v>
      </c>
      <c r="AH68" s="100">
        <v>0</v>
      </c>
    </row>
  </sheetData>
  <mergeCells count="2">
    <mergeCell ref="I8:K8"/>
    <mergeCell ref="V8:X8"/>
  </mergeCells>
  <dataValidations count="1">
    <dataValidation type="list" allowBlank="1" showInputMessage="1" showErrorMessage="1" sqref="AC34 AC51">
      <formula1>$AM$2:$AM$3</formula1>
    </dataValidation>
  </dataValidation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T68"/>
  <sheetViews>
    <sheetView showGridLines="0" showWhiteSpace="0" zoomScale="60" zoomScaleNormal="60" zoomScaleSheetLayoutView="70" workbookViewId="0"/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49" customWidth="1"/>
    <col min="25" max="25" width="15" style="86" customWidth="1"/>
    <col min="26" max="26" width="34.7109375" style="86" customWidth="1"/>
    <col min="27" max="27" width="24.140625" style="86" customWidth="1"/>
    <col min="28" max="31" width="15" style="86" customWidth="1"/>
    <col min="32" max="53" width="15" style="104" customWidth="1"/>
    <col min="54" max="54" width="15" style="86" customWidth="1"/>
    <col min="55" max="79" width="9.140625" style="86" customWidth="1"/>
    <col min="80" max="104" width="9.140625" style="53" customWidth="1"/>
    <col min="105" max="176" width="9.140625" style="49" customWidth="1"/>
    <col min="177" max="245" width="9.140625" style="28" customWidth="1"/>
    <col min="246" max="16384" width="9.7109375" style="28"/>
  </cols>
  <sheetData>
    <row r="1" spans="1:176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81"/>
      <c r="Z1" s="82"/>
      <c r="AA1" s="82"/>
      <c r="AB1" s="82"/>
      <c r="AC1" s="82"/>
      <c r="AD1" s="82"/>
      <c r="AE1" s="82"/>
      <c r="AF1" s="114"/>
      <c r="AG1" s="114"/>
      <c r="AH1" s="114"/>
      <c r="AI1" s="114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</row>
    <row r="2" spans="1:176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tr">
        <f>'Job Details'!C6</f>
        <v>LB of Richmond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tr">
        <f>'Job Details'!C6</f>
        <v>LB of Richmond</v>
      </c>
      <c r="Y2" s="83"/>
      <c r="Z2" s="84"/>
      <c r="AA2" s="85"/>
      <c r="AB2" s="84"/>
      <c r="AC2" s="84"/>
      <c r="AD2" s="84"/>
      <c r="AE2" s="84"/>
      <c r="AF2" s="110"/>
      <c r="AG2" s="110"/>
      <c r="AH2" s="110"/>
      <c r="AI2" s="110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</row>
    <row r="3" spans="1:176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tr">
        <f>'Job Details'!C7</f>
        <v>3518-LON Teddington CPZ T1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tr">
        <f>'Job Details'!C7</f>
        <v>3518-LON Teddington CPZ T1</v>
      </c>
      <c r="Y3" s="83"/>
      <c r="Z3" s="86"/>
      <c r="AA3" s="85"/>
      <c r="AB3" s="86"/>
      <c r="AC3" s="86"/>
      <c r="AD3" s="86"/>
      <c r="AE3" s="86"/>
      <c r="AF3" s="104"/>
      <c r="AG3" s="104"/>
      <c r="AH3" s="104"/>
      <c r="AI3" s="104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</row>
    <row r="4" spans="1:176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17">
        <v>43074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17">
        <v>43078</v>
      </c>
      <c r="Y4" s="87"/>
      <c r="Z4" s="86"/>
      <c r="AA4" s="88"/>
      <c r="AB4" s="89"/>
      <c r="AC4" s="89"/>
      <c r="AD4" s="89"/>
      <c r="AE4" s="89"/>
      <c r="AF4" s="109"/>
      <c r="AG4" s="109"/>
      <c r="AH4" s="109"/>
      <c r="AI4" s="109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109"/>
      <c r="BB4" s="89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81"/>
      <c r="BT4" s="81"/>
      <c r="BU4" s="81"/>
      <c r="BV4" s="81"/>
      <c r="BW4" s="81"/>
      <c r="BX4" s="81"/>
      <c r="BY4" s="81"/>
      <c r="BZ4" s="81"/>
      <c r="CA4" s="81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</row>
    <row r="5" spans="1:176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7"/>
      <c r="Y5" s="82"/>
      <c r="Z5" s="86"/>
      <c r="AA5" s="91"/>
      <c r="AB5" s="92"/>
      <c r="AC5" s="92"/>
      <c r="AD5" s="92"/>
      <c r="AE5" s="92"/>
      <c r="AF5" s="101"/>
      <c r="AG5" s="101"/>
      <c r="AH5" s="101"/>
      <c r="AI5" s="101"/>
      <c r="AJ5" s="110"/>
      <c r="AK5" s="110"/>
      <c r="AL5" s="110"/>
      <c r="AM5" s="101"/>
      <c r="AN5" s="110"/>
      <c r="AO5" s="110"/>
      <c r="AP5" s="110"/>
      <c r="AQ5" s="110"/>
      <c r="AR5" s="110"/>
      <c r="AS5" s="101"/>
      <c r="AT5" s="110"/>
      <c r="AU5" s="110"/>
      <c r="AV5" s="110"/>
      <c r="AW5" s="110"/>
      <c r="AX5" s="110"/>
      <c r="AY5" s="101"/>
      <c r="AZ5" s="110"/>
      <c r="BA5" s="110"/>
      <c r="BB5" s="84"/>
      <c r="BC5" s="92"/>
      <c r="BD5" s="84"/>
      <c r="BE5" s="84"/>
      <c r="BF5" s="84"/>
      <c r="BG5" s="92"/>
      <c r="BH5" s="84"/>
      <c r="BI5" s="84"/>
      <c r="BJ5" s="84"/>
      <c r="BK5" s="84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</row>
    <row r="6" spans="1:176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8"/>
      <c r="Y6" s="84"/>
      <c r="Z6" s="86"/>
      <c r="AA6" s="91"/>
      <c r="AB6" s="92"/>
      <c r="AC6" s="92"/>
      <c r="AD6" s="92"/>
      <c r="AE6" s="92"/>
      <c r="AF6" s="101"/>
      <c r="AG6" s="101"/>
      <c r="AH6" s="101"/>
      <c r="AI6" s="101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04"/>
      <c r="BA6" s="104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</row>
    <row r="7" spans="1:176" x14ac:dyDescent="0.25">
      <c r="AA7" s="91"/>
      <c r="AB7" s="92"/>
      <c r="AC7" s="92"/>
      <c r="AD7" s="92"/>
      <c r="AE7" s="92"/>
      <c r="AF7" s="101"/>
      <c r="AG7" s="101"/>
      <c r="AH7" s="101"/>
      <c r="AI7" s="101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176" ht="18.75" x14ac:dyDescent="0.3">
      <c r="B8" s="29" t="s">
        <v>35</v>
      </c>
      <c r="C8" s="27" t="str">
        <f ca="1">REPLACE(CELL("filename",A1),1,FIND("]",CELL("filename",A1)),"")</f>
        <v>BLENHEIM PLACE</v>
      </c>
      <c r="I8" s="130"/>
      <c r="J8" s="130"/>
      <c r="K8" s="130"/>
      <c r="N8" s="29" t="s">
        <v>35</v>
      </c>
      <c r="O8" s="27" t="str">
        <f ca="1">REPLACE(CELL("filename",M1),1,FIND("]",CELL("filename",M1)),"")</f>
        <v>BLENHEIM PLACE</v>
      </c>
      <c r="V8" s="131"/>
      <c r="W8" s="131"/>
      <c r="X8" s="131"/>
      <c r="Z8" s="93"/>
      <c r="AA8" s="91"/>
      <c r="AB8" s="92"/>
      <c r="AC8" s="92"/>
      <c r="AD8" s="92"/>
      <c r="AE8" s="92"/>
      <c r="AF8" s="101"/>
      <c r="AG8" s="101"/>
      <c r="AH8" s="101"/>
      <c r="AI8" s="101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176" ht="7.5" customHeight="1" x14ac:dyDescent="0.25">
      <c r="AA9" s="91"/>
      <c r="AB9" s="92"/>
      <c r="AC9" s="92"/>
      <c r="AD9" s="92"/>
      <c r="AE9" s="92"/>
      <c r="AF9" s="101"/>
      <c r="AG9" s="101"/>
      <c r="AH9" s="101"/>
      <c r="AI9" s="101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</row>
    <row r="10" spans="1:176" x14ac:dyDescent="0.25">
      <c r="B10" s="30" t="s">
        <v>12</v>
      </c>
      <c r="C10" s="31"/>
      <c r="D10" s="31"/>
      <c r="N10" s="30" t="s">
        <v>12</v>
      </c>
      <c r="O10" s="32"/>
      <c r="P10" s="32"/>
      <c r="AA10" s="91"/>
      <c r="AB10" s="92"/>
      <c r="AC10" s="92"/>
      <c r="AD10" s="92"/>
      <c r="AE10" s="92"/>
      <c r="AF10" s="101"/>
      <c r="AG10" s="101"/>
      <c r="AH10" s="101"/>
      <c r="AI10" s="101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</row>
    <row r="11" spans="1:176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0"/>
      <c r="Y11" s="93"/>
      <c r="Z11" s="86"/>
      <c r="AA11" s="91"/>
      <c r="AB11" s="92"/>
      <c r="AC11" s="92"/>
      <c r="AD11" s="92"/>
      <c r="AE11" s="92"/>
      <c r="AF11" s="101"/>
      <c r="AG11" s="101"/>
      <c r="AH11" s="101"/>
      <c r="AI11" s="101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04"/>
      <c r="BA11" s="104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</row>
    <row r="12" spans="1:176" x14ac:dyDescent="0.25">
      <c r="B12" s="63">
        <f ca="1">VLOOKUP($C$8,'Site Plan and Key'!$B$33:$G$40,3,FALSE)</f>
        <v>0</v>
      </c>
      <c r="C12" s="63">
        <f ca="1">VLOOKUP($C$8,'Site Plan and Key'!$B$33:$G$40,4,FALSE)</f>
        <v>9</v>
      </c>
      <c r="D12" s="63">
        <f ca="1">VLOOKUP($C$8,'Site Plan and Key'!$B$33:$G$40,5,FALSE)</f>
        <v>5</v>
      </c>
      <c r="E12" s="63">
        <f ca="1">VLOOKUP($C$8,'Site Plan and Key'!$B$33:$G$40,6,FALSE)</f>
        <v>14</v>
      </c>
      <c r="F12" s="41"/>
      <c r="N12" s="63">
        <f ca="1">VLOOKUP($C$8,'Site Plan and Key'!$B$33:$G$40,3,FALSE)</f>
        <v>0</v>
      </c>
      <c r="O12" s="64">
        <f ca="1">VLOOKUP($C$8,'Site Plan and Key'!$B$33:$G$40,4,FALSE)</f>
        <v>9</v>
      </c>
      <c r="P12" s="64">
        <f ca="1">VLOOKUP($C$8,'Site Plan and Key'!$B$33:$G$40,5,FALSE)</f>
        <v>5</v>
      </c>
      <c r="Q12" s="65">
        <f ca="1">VLOOKUP($C$8,'Site Plan and Key'!$B$33:$G$40,6,FALSE)</f>
        <v>14</v>
      </c>
      <c r="R12" s="4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/>
      <c r="BA12" s="111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176" ht="8.25" customHeight="1" x14ac:dyDescent="0.25"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</row>
    <row r="14" spans="1:176" x14ac:dyDescent="0.25">
      <c r="B14" s="38" t="s">
        <v>13</v>
      </c>
      <c r="N14" s="38" t="s">
        <v>13</v>
      </c>
      <c r="AB14" s="94"/>
      <c r="AC14" s="94"/>
      <c r="AD14" s="94"/>
      <c r="AE14" s="94"/>
      <c r="AF14" s="115"/>
      <c r="AG14" s="115"/>
      <c r="AH14" s="115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</row>
    <row r="15" spans="1:176" x14ac:dyDescent="0.25">
      <c r="B15" s="39" t="s">
        <v>14</v>
      </c>
      <c r="N15" s="39" t="s">
        <v>14</v>
      </c>
      <c r="AA15" s="95"/>
      <c r="AB15" s="92"/>
      <c r="AC15" s="92"/>
      <c r="AD15" s="92"/>
      <c r="AE15" s="92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</row>
    <row r="16" spans="1:176" x14ac:dyDescent="0.25">
      <c r="B16" s="27" t="s">
        <v>15</v>
      </c>
      <c r="N16" s="27" t="s">
        <v>15</v>
      </c>
      <c r="AA16" s="95"/>
      <c r="AB16" s="95"/>
      <c r="AC16" s="96"/>
      <c r="AD16" s="92"/>
      <c r="AE16" s="92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</row>
    <row r="17" spans="2:63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91"/>
      <c r="AB17" s="92"/>
      <c r="AC17" s="92"/>
      <c r="AD17" s="92"/>
      <c r="AE17" s="92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</row>
    <row r="18" spans="2:63" x14ac:dyDescent="0.25">
      <c r="B18" s="28"/>
      <c r="N18" s="28"/>
      <c r="AA18" s="91"/>
      <c r="AB18" s="92"/>
      <c r="AC18" s="92"/>
      <c r="AD18" s="92"/>
      <c r="AE18" s="92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</row>
    <row r="19" spans="2:63" x14ac:dyDescent="0.25">
      <c r="AA19" s="91"/>
      <c r="AB19" s="92"/>
      <c r="AC19" s="92"/>
      <c r="AD19" s="92"/>
      <c r="AE19" s="92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</row>
    <row r="20" spans="2:63" x14ac:dyDescent="0.25">
      <c r="AA20" s="91"/>
      <c r="AB20" s="92"/>
      <c r="AC20" s="92"/>
      <c r="AD20" s="92"/>
      <c r="AE20" s="92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</row>
    <row r="21" spans="2:63" x14ac:dyDescent="0.25">
      <c r="AA21" s="91"/>
      <c r="AB21" s="92"/>
      <c r="AC21" s="92"/>
    </row>
    <row r="22" spans="2:63" x14ac:dyDescent="0.25">
      <c r="AA22" s="91"/>
      <c r="AB22" s="92"/>
      <c r="AC22" s="92"/>
    </row>
    <row r="23" spans="2:63" x14ac:dyDescent="0.25">
      <c r="M23" s="39"/>
      <c r="AA23" s="91"/>
      <c r="AB23" s="92"/>
      <c r="AC23" s="92"/>
    </row>
    <row r="24" spans="2:63" x14ac:dyDescent="0.25">
      <c r="AB24" s="92"/>
      <c r="AC24" s="92"/>
    </row>
    <row r="25" spans="2:63" x14ac:dyDescent="0.25">
      <c r="AA25" s="95"/>
      <c r="AB25" s="89"/>
      <c r="AC25" s="89"/>
      <c r="AD25" s="89"/>
      <c r="AE25" s="8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2"/>
      <c r="BA25" s="112"/>
      <c r="BB25" s="97"/>
      <c r="BC25" s="97"/>
      <c r="BD25" s="97"/>
      <c r="BE25" s="97"/>
      <c r="BF25" s="97"/>
      <c r="BG25" s="97"/>
      <c r="BH25" s="97"/>
      <c r="BI25" s="97"/>
      <c r="BJ25" s="97"/>
      <c r="BK25" s="97"/>
    </row>
    <row r="26" spans="2:63" x14ac:dyDescent="0.25">
      <c r="AA26" s="91"/>
      <c r="AB26" s="92"/>
      <c r="AC26" s="92"/>
      <c r="AD26" s="92"/>
      <c r="AE26" s="92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2:63" x14ac:dyDescent="0.25">
      <c r="AA27" s="91"/>
      <c r="AB27" s="92"/>
      <c r="AC27" s="92"/>
      <c r="AD27" s="92"/>
      <c r="AE27" s="92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2:63" x14ac:dyDescent="0.25">
      <c r="AA28" s="91"/>
      <c r="AB28" s="92"/>
      <c r="AC28" s="92"/>
      <c r="AD28" s="92"/>
      <c r="AE28" s="92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2:63" x14ac:dyDescent="0.25">
      <c r="AA29" s="91"/>
      <c r="AB29" s="92"/>
      <c r="AC29" s="92"/>
      <c r="AD29" s="92"/>
      <c r="AE29" s="92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2:63" x14ac:dyDescent="0.25">
      <c r="AA30" s="91"/>
      <c r="AB30" s="92"/>
      <c r="AC30" s="92"/>
      <c r="AD30" s="92"/>
      <c r="AE30" s="92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2:63" x14ac:dyDescent="0.25">
      <c r="AA31" s="91"/>
      <c r="AB31" s="92"/>
      <c r="AC31" s="92"/>
      <c r="AD31" s="92"/>
      <c r="AE31" s="92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2:63" x14ac:dyDescent="0.25">
      <c r="AA32" s="91"/>
      <c r="AB32" s="92"/>
      <c r="AC32" s="92"/>
      <c r="AD32" s="92"/>
      <c r="AE32" s="92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26:63" x14ac:dyDescent="0.25">
      <c r="AB33" s="94"/>
      <c r="AC33" s="94"/>
      <c r="AD33" s="94"/>
      <c r="AE33" s="94"/>
      <c r="AF33" s="115"/>
      <c r="AG33" s="115"/>
      <c r="AH33" s="115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26:63" x14ac:dyDescent="0.25">
      <c r="AA34" s="95" t="s">
        <v>75</v>
      </c>
      <c r="AB34" s="92"/>
      <c r="AC34" s="116">
        <v>43074</v>
      </c>
      <c r="AD34" s="92"/>
      <c r="AE34" s="92"/>
      <c r="AF34" s="101"/>
      <c r="AG34" s="101"/>
      <c r="AH34" s="101"/>
    </row>
    <row r="36" spans="26:63" x14ac:dyDescent="0.25">
      <c r="AB36" s="88" t="s">
        <v>17</v>
      </c>
      <c r="AC36" s="88"/>
    </row>
    <row r="37" spans="26:63" x14ac:dyDescent="0.25">
      <c r="AA37" s="97" t="s">
        <v>18</v>
      </c>
      <c r="AB37" s="98">
        <v>0.20833333333333301</v>
      </c>
      <c r="AC37" s="98">
        <v>0.25</v>
      </c>
      <c r="AD37" s="98">
        <v>0.29166666666666702</v>
      </c>
      <c r="AE37" s="98">
        <v>0.33333333333333298</v>
      </c>
      <c r="AF37" s="98">
        <v>0.375</v>
      </c>
      <c r="AG37" s="98">
        <v>0.41666666666666702</v>
      </c>
      <c r="AH37" s="98">
        <v>0.45833333333333298</v>
      </c>
      <c r="AI37" s="98">
        <v>0.5</v>
      </c>
      <c r="AJ37" s="98">
        <v>0.54166666666666696</v>
      </c>
      <c r="AK37" s="98">
        <v>0.58333333333333304</v>
      </c>
      <c r="AL37" s="98">
        <v>0.59375</v>
      </c>
      <c r="AM37" s="98">
        <v>0.60416666666666696</v>
      </c>
      <c r="AN37" s="98">
        <v>0.61458333333333304</v>
      </c>
      <c r="AO37" s="98">
        <v>0.625</v>
      </c>
      <c r="AP37" s="98">
        <v>0.63541666666666696</v>
      </c>
      <c r="AQ37" s="98">
        <v>0.64583333333333304</v>
      </c>
      <c r="AR37" s="98">
        <v>0.65625</v>
      </c>
      <c r="AS37" s="98">
        <v>0.66666666666666696</v>
      </c>
      <c r="AT37" s="98">
        <v>0.67708333333333304</v>
      </c>
      <c r="AU37" s="98">
        <v>0.70833333333333404</v>
      </c>
      <c r="AV37" s="98">
        <v>0.75</v>
      </c>
      <c r="AW37" s="98">
        <v>0.79166666666666696</v>
      </c>
      <c r="AX37" s="98">
        <v>0.83333333333333304</v>
      </c>
    </row>
    <row r="38" spans="26:63" x14ac:dyDescent="0.25">
      <c r="Z38" s="86" t="s">
        <v>88</v>
      </c>
      <c r="AA38" s="99" t="s">
        <v>19</v>
      </c>
      <c r="AB38" s="100">
        <v>0</v>
      </c>
      <c r="AC38" s="100">
        <v>0</v>
      </c>
      <c r="AD38" s="100">
        <v>0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0">
        <v>0</v>
      </c>
    </row>
    <row r="39" spans="26:63" x14ac:dyDescent="0.25">
      <c r="Z39" s="86" t="s">
        <v>89</v>
      </c>
      <c r="AA39" s="99" t="s">
        <v>20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</row>
    <row r="40" spans="26:63" x14ac:dyDescent="0.25">
      <c r="Z40" s="86" t="s">
        <v>41</v>
      </c>
      <c r="AA40" s="99" t="s">
        <v>21</v>
      </c>
      <c r="AB40" s="100">
        <v>0</v>
      </c>
      <c r="AC40" s="100">
        <v>0</v>
      </c>
      <c r="AD40" s="100">
        <v>0</v>
      </c>
      <c r="AE40" s="100">
        <v>0</v>
      </c>
      <c r="AF40" s="100">
        <v>0</v>
      </c>
      <c r="AG40" s="100">
        <v>0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0</v>
      </c>
      <c r="AS40" s="100">
        <v>0</v>
      </c>
      <c r="AT40" s="100">
        <v>0</v>
      </c>
      <c r="AU40" s="100">
        <v>0</v>
      </c>
      <c r="AV40" s="100">
        <v>0</v>
      </c>
      <c r="AW40" s="100">
        <v>0</v>
      </c>
      <c r="AX40" s="100">
        <v>0</v>
      </c>
    </row>
    <row r="41" spans="26:63" x14ac:dyDescent="0.25">
      <c r="Z41" s="86" t="s">
        <v>90</v>
      </c>
      <c r="AA41" s="99" t="s">
        <v>22</v>
      </c>
      <c r="AB41" s="100">
        <v>0</v>
      </c>
      <c r="AC41" s="100">
        <v>0</v>
      </c>
      <c r="AD41" s="100">
        <v>0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9"/>
      <c r="AZ41" s="112"/>
      <c r="BA41" s="112"/>
      <c r="BB41" s="97"/>
      <c r="BC41" s="97"/>
      <c r="BD41" s="97"/>
      <c r="BE41" s="97"/>
      <c r="BF41" s="97"/>
      <c r="BG41" s="97"/>
      <c r="BH41" s="97"/>
      <c r="BI41" s="97"/>
      <c r="BJ41" s="97"/>
      <c r="BK41" s="97"/>
    </row>
    <row r="42" spans="26:63" x14ac:dyDescent="0.25">
      <c r="Z42" s="86" t="s">
        <v>80</v>
      </c>
      <c r="AA42" s="99" t="s">
        <v>23</v>
      </c>
      <c r="AB42" s="100">
        <v>6</v>
      </c>
      <c r="AC42" s="100">
        <v>5</v>
      </c>
      <c r="AD42" s="100">
        <v>5</v>
      </c>
      <c r="AE42" s="100">
        <v>5</v>
      </c>
      <c r="AF42" s="100">
        <v>5</v>
      </c>
      <c r="AG42" s="100">
        <v>4</v>
      </c>
      <c r="AH42" s="100">
        <v>4</v>
      </c>
      <c r="AI42" s="100">
        <v>4</v>
      </c>
      <c r="AJ42" s="100">
        <v>4</v>
      </c>
      <c r="AK42" s="100">
        <v>4</v>
      </c>
      <c r="AL42" s="100">
        <v>4</v>
      </c>
      <c r="AM42" s="100">
        <v>4</v>
      </c>
      <c r="AN42" s="100">
        <v>4</v>
      </c>
      <c r="AO42" s="100">
        <v>4</v>
      </c>
      <c r="AP42" s="100">
        <v>4</v>
      </c>
      <c r="AQ42" s="100">
        <v>4</v>
      </c>
      <c r="AR42" s="100">
        <v>4</v>
      </c>
      <c r="AS42" s="100">
        <v>4</v>
      </c>
      <c r="AT42" s="100">
        <v>4</v>
      </c>
      <c r="AU42" s="100">
        <v>4</v>
      </c>
      <c r="AV42" s="100">
        <v>4</v>
      </c>
      <c r="AW42" s="100">
        <v>4</v>
      </c>
      <c r="AX42" s="100">
        <v>4</v>
      </c>
      <c r="AY42" s="101"/>
    </row>
    <row r="43" spans="26:63" x14ac:dyDescent="0.25">
      <c r="Z43" s="86" t="s">
        <v>42</v>
      </c>
      <c r="AA43" s="99" t="s">
        <v>24</v>
      </c>
      <c r="AB43" s="100">
        <v>0</v>
      </c>
      <c r="AC43" s="100">
        <v>0</v>
      </c>
      <c r="AD43" s="100">
        <v>0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0</v>
      </c>
      <c r="AS43" s="100">
        <v>0</v>
      </c>
      <c r="AT43" s="100">
        <v>0</v>
      </c>
      <c r="AU43" s="100">
        <v>0</v>
      </c>
      <c r="AV43" s="100">
        <v>0</v>
      </c>
      <c r="AW43" s="100">
        <v>0</v>
      </c>
      <c r="AX43" s="100">
        <v>0</v>
      </c>
      <c r="AY43" s="101"/>
    </row>
    <row r="44" spans="26:63" x14ac:dyDescent="0.25">
      <c r="Z44" s="86" t="s">
        <v>91</v>
      </c>
      <c r="AA44" s="99" t="s">
        <v>78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0">
        <v>0</v>
      </c>
      <c r="AY44" s="101"/>
    </row>
    <row r="45" spans="26:63" x14ac:dyDescent="0.25">
      <c r="AA45" s="99" t="s">
        <v>26</v>
      </c>
      <c r="AB45" s="101">
        <f ca="1">$E$12</f>
        <v>14</v>
      </c>
      <c r="AC45" s="101">
        <f t="shared" ref="AC45:AX45" ca="1" si="0">$E$12</f>
        <v>14</v>
      </c>
      <c r="AD45" s="101">
        <f t="shared" ca="1" si="0"/>
        <v>14</v>
      </c>
      <c r="AE45" s="101">
        <f t="shared" ca="1" si="0"/>
        <v>14</v>
      </c>
      <c r="AF45" s="101">
        <f t="shared" ca="1" si="0"/>
        <v>14</v>
      </c>
      <c r="AG45" s="101">
        <f t="shared" ca="1" si="0"/>
        <v>14</v>
      </c>
      <c r="AH45" s="101">
        <f t="shared" ca="1" si="0"/>
        <v>14</v>
      </c>
      <c r="AI45" s="101">
        <f t="shared" ca="1" si="0"/>
        <v>14</v>
      </c>
      <c r="AJ45" s="101">
        <f t="shared" ca="1" si="0"/>
        <v>14</v>
      </c>
      <c r="AK45" s="101">
        <f t="shared" ca="1" si="0"/>
        <v>14</v>
      </c>
      <c r="AL45" s="101">
        <f t="shared" ca="1" si="0"/>
        <v>14</v>
      </c>
      <c r="AM45" s="101">
        <f t="shared" ca="1" si="0"/>
        <v>14</v>
      </c>
      <c r="AN45" s="101">
        <f t="shared" ca="1" si="0"/>
        <v>14</v>
      </c>
      <c r="AO45" s="101">
        <f t="shared" ca="1" si="0"/>
        <v>14</v>
      </c>
      <c r="AP45" s="101">
        <f t="shared" ca="1" si="0"/>
        <v>14</v>
      </c>
      <c r="AQ45" s="101">
        <f t="shared" ca="1" si="0"/>
        <v>14</v>
      </c>
      <c r="AR45" s="101">
        <f t="shared" ca="1" si="0"/>
        <v>14</v>
      </c>
      <c r="AS45" s="101">
        <f t="shared" ca="1" si="0"/>
        <v>14</v>
      </c>
      <c r="AT45" s="101">
        <f t="shared" ca="1" si="0"/>
        <v>14</v>
      </c>
      <c r="AU45" s="101">
        <f t="shared" ca="1" si="0"/>
        <v>14</v>
      </c>
      <c r="AV45" s="101">
        <f t="shared" ca="1" si="0"/>
        <v>14</v>
      </c>
      <c r="AW45" s="101">
        <f t="shared" ca="1" si="0"/>
        <v>14</v>
      </c>
      <c r="AX45" s="101">
        <f t="shared" ca="1" si="0"/>
        <v>14</v>
      </c>
      <c r="AY45" s="101"/>
    </row>
    <row r="46" spans="26:63" x14ac:dyDescent="0.25">
      <c r="AA46" s="99" t="s">
        <v>85</v>
      </c>
      <c r="AB46" s="101">
        <f ca="1">AB45-(SUM(AB38:AB44))</f>
        <v>8</v>
      </c>
      <c r="AC46" s="101">
        <f t="shared" ref="AC46:AX46" ca="1" si="1">AC45-(SUM(AC38:AC44))</f>
        <v>9</v>
      </c>
      <c r="AD46" s="101">
        <f t="shared" ca="1" si="1"/>
        <v>9</v>
      </c>
      <c r="AE46" s="101">
        <f t="shared" ca="1" si="1"/>
        <v>9</v>
      </c>
      <c r="AF46" s="101">
        <f t="shared" ca="1" si="1"/>
        <v>9</v>
      </c>
      <c r="AG46" s="101">
        <f t="shared" ca="1" si="1"/>
        <v>10</v>
      </c>
      <c r="AH46" s="101">
        <f t="shared" ca="1" si="1"/>
        <v>10</v>
      </c>
      <c r="AI46" s="101">
        <f t="shared" ca="1" si="1"/>
        <v>10</v>
      </c>
      <c r="AJ46" s="101">
        <f t="shared" ca="1" si="1"/>
        <v>10</v>
      </c>
      <c r="AK46" s="101">
        <f t="shared" ca="1" si="1"/>
        <v>10</v>
      </c>
      <c r="AL46" s="101">
        <f t="shared" ca="1" si="1"/>
        <v>10</v>
      </c>
      <c r="AM46" s="101">
        <f t="shared" ca="1" si="1"/>
        <v>10</v>
      </c>
      <c r="AN46" s="101">
        <f t="shared" ca="1" si="1"/>
        <v>10</v>
      </c>
      <c r="AO46" s="101">
        <f t="shared" ca="1" si="1"/>
        <v>10</v>
      </c>
      <c r="AP46" s="101">
        <f t="shared" ca="1" si="1"/>
        <v>10</v>
      </c>
      <c r="AQ46" s="101">
        <f t="shared" ca="1" si="1"/>
        <v>10</v>
      </c>
      <c r="AR46" s="101">
        <f t="shared" ca="1" si="1"/>
        <v>10</v>
      </c>
      <c r="AS46" s="101">
        <f t="shared" ca="1" si="1"/>
        <v>10</v>
      </c>
      <c r="AT46" s="101">
        <f t="shared" ca="1" si="1"/>
        <v>10</v>
      </c>
      <c r="AU46" s="101">
        <f t="shared" ca="1" si="1"/>
        <v>10</v>
      </c>
      <c r="AV46" s="101">
        <f t="shared" ca="1" si="1"/>
        <v>10</v>
      </c>
      <c r="AW46" s="101">
        <f t="shared" ca="1" si="1"/>
        <v>10</v>
      </c>
      <c r="AX46" s="101">
        <f t="shared" ca="1" si="1"/>
        <v>10</v>
      </c>
      <c r="AY46" s="101"/>
    </row>
    <row r="47" spans="26:63" x14ac:dyDescent="0.25">
      <c r="AA47" s="102" t="s">
        <v>25</v>
      </c>
      <c r="AB47" s="86" t="s">
        <v>19</v>
      </c>
      <c r="AC47" s="86" t="s">
        <v>21</v>
      </c>
      <c r="AD47" s="86" t="s">
        <v>22</v>
      </c>
      <c r="AE47" s="86" t="s">
        <v>23</v>
      </c>
      <c r="AF47" s="104" t="s">
        <v>24</v>
      </c>
      <c r="AG47" s="101" t="s">
        <v>20</v>
      </c>
      <c r="AH47" s="101" t="s">
        <v>78</v>
      </c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26:63" x14ac:dyDescent="0.25">
      <c r="AA48" s="102" t="s">
        <v>28</v>
      </c>
      <c r="AB48" s="100">
        <v>0</v>
      </c>
      <c r="AC48" s="100">
        <v>0</v>
      </c>
      <c r="AD48" s="100">
        <v>0</v>
      </c>
      <c r="AE48" s="100">
        <v>6</v>
      </c>
      <c r="AF48" s="100">
        <v>0</v>
      </c>
      <c r="AG48" s="100">
        <v>0</v>
      </c>
      <c r="AH48" s="100">
        <v>0</v>
      </c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26:51" x14ac:dyDescent="0.25">
      <c r="AA49" s="91"/>
      <c r="AB49" s="92"/>
      <c r="AC49" s="92"/>
      <c r="AD49" s="92"/>
      <c r="AE49" s="92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26:51" x14ac:dyDescent="0.25">
      <c r="AB50" s="94"/>
      <c r="AC50" s="94"/>
      <c r="AD50" s="94"/>
      <c r="AE50" s="94"/>
      <c r="AF50" s="115"/>
      <c r="AG50" s="115"/>
      <c r="AH50" s="115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26:51" x14ac:dyDescent="0.25">
      <c r="AA51" s="95" t="s">
        <v>76</v>
      </c>
      <c r="AB51" s="92"/>
      <c r="AC51" s="116">
        <v>43078</v>
      </c>
      <c r="AD51" s="92"/>
      <c r="AE51" s="92"/>
      <c r="AF51" s="101"/>
      <c r="AG51" s="101"/>
      <c r="AH51" s="101"/>
    </row>
    <row r="53" spans="26:51" x14ac:dyDescent="0.25">
      <c r="AB53" s="88" t="s">
        <v>17</v>
      </c>
    </row>
    <row r="54" spans="26:51" x14ac:dyDescent="0.25">
      <c r="AA54" s="97" t="s">
        <v>18</v>
      </c>
      <c r="AB54" s="98">
        <v>0.20833333333333334</v>
      </c>
      <c r="AC54" s="98">
        <v>0.25</v>
      </c>
      <c r="AD54" s="98">
        <v>0.29166666666666669</v>
      </c>
      <c r="AE54" s="98">
        <v>0.33333333333333331</v>
      </c>
      <c r="AF54" s="98">
        <v>0.375</v>
      </c>
      <c r="AG54" s="98">
        <v>0.41666666666666702</v>
      </c>
      <c r="AH54" s="98">
        <v>0.45833333333333298</v>
      </c>
      <c r="AI54" s="98">
        <v>0.5</v>
      </c>
      <c r="AJ54" s="98">
        <v>0.54166666666666696</v>
      </c>
      <c r="AK54" s="98">
        <v>0.58333333333333304</v>
      </c>
      <c r="AL54" s="98">
        <v>0.625</v>
      </c>
      <c r="AM54" s="98">
        <v>0.66666666666666596</v>
      </c>
      <c r="AN54" s="98">
        <v>0.70833333333333304</v>
      </c>
      <c r="AO54" s="98">
        <v>0.75</v>
      </c>
      <c r="AP54" s="98">
        <v>0.79166666666666596</v>
      </c>
      <c r="AQ54" s="98">
        <v>0.83333333333333304</v>
      </c>
    </row>
    <row r="55" spans="26:51" x14ac:dyDescent="0.25">
      <c r="Z55" s="86" t="s">
        <v>88</v>
      </c>
      <c r="AA55" s="103" t="s">
        <v>19</v>
      </c>
      <c r="AB55" s="104">
        <v>0</v>
      </c>
      <c r="AC55" s="104">
        <v>0</v>
      </c>
      <c r="AD55" s="104">
        <v>0</v>
      </c>
      <c r="AE55" s="104">
        <v>0</v>
      </c>
      <c r="AF55" s="104">
        <v>0</v>
      </c>
      <c r="AG55" s="104">
        <v>0</v>
      </c>
      <c r="AH55" s="104">
        <v>0</v>
      </c>
      <c r="AI55" s="104">
        <v>0</v>
      </c>
      <c r="AJ55" s="104">
        <v>0</v>
      </c>
      <c r="AK55" s="104">
        <v>0</v>
      </c>
      <c r="AL55" s="104">
        <v>0</v>
      </c>
      <c r="AM55" s="104">
        <v>0</v>
      </c>
      <c r="AN55" s="104">
        <v>0</v>
      </c>
      <c r="AO55" s="104">
        <v>0</v>
      </c>
      <c r="AP55" s="104">
        <v>0</v>
      </c>
      <c r="AQ55" s="104">
        <v>0</v>
      </c>
    </row>
    <row r="56" spans="26:51" x14ac:dyDescent="0.25">
      <c r="Z56" s="86" t="s">
        <v>89</v>
      </c>
      <c r="AA56" s="103" t="s">
        <v>20</v>
      </c>
      <c r="AB56" s="104">
        <v>0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4">
        <v>0</v>
      </c>
      <c r="AI56" s="104">
        <v>0</v>
      </c>
      <c r="AJ56" s="104">
        <v>0</v>
      </c>
      <c r="AK56" s="104">
        <v>0</v>
      </c>
      <c r="AL56" s="104">
        <v>0</v>
      </c>
      <c r="AM56" s="104">
        <v>0</v>
      </c>
      <c r="AN56" s="104">
        <v>0</v>
      </c>
      <c r="AO56" s="104">
        <v>0</v>
      </c>
      <c r="AP56" s="104">
        <v>0</v>
      </c>
      <c r="AQ56" s="104">
        <v>0</v>
      </c>
      <c r="AR56" s="100"/>
      <c r="AS56" s="100"/>
    </row>
    <row r="57" spans="26:51" x14ac:dyDescent="0.25">
      <c r="Z57" s="86" t="s">
        <v>41</v>
      </c>
      <c r="AA57" s="103" t="s">
        <v>21</v>
      </c>
      <c r="AB57" s="104">
        <v>0</v>
      </c>
      <c r="AC57" s="104">
        <v>0</v>
      </c>
      <c r="AD57" s="104">
        <v>0</v>
      </c>
      <c r="AE57" s="104">
        <v>0</v>
      </c>
      <c r="AF57" s="104">
        <v>0</v>
      </c>
      <c r="AG57" s="104">
        <v>0</v>
      </c>
      <c r="AH57" s="104">
        <v>0</v>
      </c>
      <c r="AI57" s="104">
        <v>0</v>
      </c>
      <c r="AJ57" s="104">
        <v>0</v>
      </c>
      <c r="AK57" s="104">
        <v>0</v>
      </c>
      <c r="AL57" s="104">
        <v>0</v>
      </c>
      <c r="AM57" s="104">
        <v>0</v>
      </c>
      <c r="AN57" s="104">
        <v>0</v>
      </c>
      <c r="AO57" s="104">
        <v>0</v>
      </c>
      <c r="AP57" s="104">
        <v>0</v>
      </c>
      <c r="AQ57" s="104">
        <v>0</v>
      </c>
      <c r="AR57" s="100"/>
      <c r="AS57" s="100"/>
    </row>
    <row r="58" spans="26:51" x14ac:dyDescent="0.25">
      <c r="Z58" s="86" t="s">
        <v>90</v>
      </c>
      <c r="AA58" s="103" t="s">
        <v>22</v>
      </c>
      <c r="AB58" s="104">
        <v>0</v>
      </c>
      <c r="AC58" s="104">
        <v>0</v>
      </c>
      <c r="AD58" s="104">
        <v>0</v>
      </c>
      <c r="AE58" s="104">
        <v>0</v>
      </c>
      <c r="AF58" s="104">
        <v>0</v>
      </c>
      <c r="AG58" s="104">
        <v>0</v>
      </c>
      <c r="AH58" s="104">
        <v>0</v>
      </c>
      <c r="AI58" s="104">
        <v>0</v>
      </c>
      <c r="AJ58" s="104">
        <v>0</v>
      </c>
      <c r="AK58" s="104">
        <v>0</v>
      </c>
      <c r="AL58" s="104">
        <v>0</v>
      </c>
      <c r="AM58" s="104">
        <v>0</v>
      </c>
      <c r="AN58" s="104">
        <v>0</v>
      </c>
      <c r="AO58" s="104">
        <v>0</v>
      </c>
      <c r="AP58" s="104">
        <v>0</v>
      </c>
      <c r="AQ58" s="104">
        <v>0</v>
      </c>
      <c r="AR58" s="100"/>
      <c r="AS58" s="100"/>
    </row>
    <row r="59" spans="26:51" x14ac:dyDescent="0.25">
      <c r="Z59" s="86" t="s">
        <v>80</v>
      </c>
      <c r="AA59" s="103" t="s">
        <v>23</v>
      </c>
      <c r="AB59" s="104">
        <v>7</v>
      </c>
      <c r="AC59" s="104">
        <v>7</v>
      </c>
      <c r="AD59" s="104">
        <v>7</v>
      </c>
      <c r="AE59" s="104">
        <v>7</v>
      </c>
      <c r="AF59" s="104">
        <v>7</v>
      </c>
      <c r="AG59" s="104">
        <v>6</v>
      </c>
      <c r="AH59" s="104">
        <v>7</v>
      </c>
      <c r="AI59" s="104">
        <v>6</v>
      </c>
      <c r="AJ59" s="104">
        <v>4</v>
      </c>
      <c r="AK59" s="104">
        <v>5</v>
      </c>
      <c r="AL59" s="104">
        <v>5</v>
      </c>
      <c r="AM59" s="104">
        <v>5</v>
      </c>
      <c r="AN59" s="104">
        <v>5</v>
      </c>
      <c r="AO59" s="104">
        <v>5</v>
      </c>
      <c r="AP59" s="104">
        <v>6</v>
      </c>
      <c r="AQ59" s="104">
        <v>6</v>
      </c>
      <c r="AR59" s="100"/>
      <c r="AS59" s="100"/>
    </row>
    <row r="60" spans="26:51" x14ac:dyDescent="0.25">
      <c r="Z60" s="86" t="s">
        <v>42</v>
      </c>
      <c r="AA60" s="103" t="s">
        <v>24</v>
      </c>
      <c r="AB60" s="104">
        <v>0</v>
      </c>
      <c r="AC60" s="104">
        <v>0</v>
      </c>
      <c r="AD60" s="104">
        <v>0</v>
      </c>
      <c r="AE60" s="104">
        <v>0</v>
      </c>
      <c r="AF60" s="104">
        <v>0</v>
      </c>
      <c r="AG60" s="104">
        <v>0</v>
      </c>
      <c r="AH60" s="104">
        <v>0</v>
      </c>
      <c r="AI60" s="104">
        <v>0</v>
      </c>
      <c r="AJ60" s="104">
        <v>0</v>
      </c>
      <c r="AK60" s="104">
        <v>0</v>
      </c>
      <c r="AL60" s="104">
        <v>0</v>
      </c>
      <c r="AM60" s="104">
        <v>0</v>
      </c>
      <c r="AN60" s="104">
        <v>0</v>
      </c>
      <c r="AO60" s="104">
        <v>0</v>
      </c>
      <c r="AP60" s="104">
        <v>0</v>
      </c>
      <c r="AQ60" s="104">
        <v>0</v>
      </c>
      <c r="AR60" s="100"/>
      <c r="AS60" s="100"/>
    </row>
    <row r="61" spans="26:51" x14ac:dyDescent="0.25">
      <c r="Z61" s="86" t="s">
        <v>91</v>
      </c>
      <c r="AA61" s="103" t="s">
        <v>78</v>
      </c>
      <c r="AB61" s="104">
        <v>0</v>
      </c>
      <c r="AC61" s="104">
        <v>0</v>
      </c>
      <c r="AD61" s="104">
        <v>0</v>
      </c>
      <c r="AE61" s="104">
        <v>0</v>
      </c>
      <c r="AF61" s="104">
        <v>0</v>
      </c>
      <c r="AG61" s="104">
        <v>0</v>
      </c>
      <c r="AH61" s="104">
        <v>0</v>
      </c>
      <c r="AI61" s="104">
        <v>0</v>
      </c>
      <c r="AJ61" s="104">
        <v>0</v>
      </c>
      <c r="AK61" s="104">
        <v>0</v>
      </c>
      <c r="AL61" s="104">
        <v>0</v>
      </c>
      <c r="AM61" s="104">
        <v>0</v>
      </c>
      <c r="AN61" s="104">
        <v>0</v>
      </c>
      <c r="AO61" s="104">
        <v>0</v>
      </c>
      <c r="AP61" s="104">
        <v>0</v>
      </c>
      <c r="AQ61" s="104">
        <v>0</v>
      </c>
      <c r="AR61" s="100"/>
      <c r="AS61" s="100"/>
    </row>
    <row r="62" spans="26:51" x14ac:dyDescent="0.25">
      <c r="AA62" s="105" t="s">
        <v>26</v>
      </c>
      <c r="AB62" s="101">
        <f ca="1">$E$12</f>
        <v>14</v>
      </c>
      <c r="AC62" s="101">
        <f t="shared" ref="AC62:AQ62" ca="1" si="2">$E$12</f>
        <v>14</v>
      </c>
      <c r="AD62" s="101">
        <f t="shared" ca="1" si="2"/>
        <v>14</v>
      </c>
      <c r="AE62" s="101">
        <f t="shared" ca="1" si="2"/>
        <v>14</v>
      </c>
      <c r="AF62" s="101">
        <f t="shared" ca="1" si="2"/>
        <v>14</v>
      </c>
      <c r="AG62" s="101">
        <f t="shared" ca="1" si="2"/>
        <v>14</v>
      </c>
      <c r="AH62" s="101">
        <f t="shared" ca="1" si="2"/>
        <v>14</v>
      </c>
      <c r="AI62" s="101">
        <f t="shared" ca="1" si="2"/>
        <v>14</v>
      </c>
      <c r="AJ62" s="101">
        <f t="shared" ca="1" si="2"/>
        <v>14</v>
      </c>
      <c r="AK62" s="101">
        <f t="shared" ca="1" si="2"/>
        <v>14</v>
      </c>
      <c r="AL62" s="101">
        <f t="shared" ca="1" si="2"/>
        <v>14</v>
      </c>
      <c r="AM62" s="101">
        <f t="shared" ca="1" si="2"/>
        <v>14</v>
      </c>
      <c r="AN62" s="101">
        <f t="shared" ca="1" si="2"/>
        <v>14</v>
      </c>
      <c r="AO62" s="101">
        <f t="shared" ca="1" si="2"/>
        <v>14</v>
      </c>
      <c r="AP62" s="101">
        <f t="shared" ca="1" si="2"/>
        <v>14</v>
      </c>
      <c r="AQ62" s="101">
        <f t="shared" ca="1" si="2"/>
        <v>14</v>
      </c>
      <c r="AR62" s="101"/>
      <c r="AS62" s="101"/>
    </row>
    <row r="63" spans="26:51" x14ac:dyDescent="0.25">
      <c r="AA63" s="105" t="s">
        <v>85</v>
      </c>
      <c r="AB63" s="104">
        <f ca="1">AB62-(SUM(AB55:AB61))</f>
        <v>7</v>
      </c>
      <c r="AC63" s="104">
        <f t="shared" ref="AC63:AQ63" ca="1" si="3">AC62-(SUM(AC55:AC61))</f>
        <v>7</v>
      </c>
      <c r="AD63" s="104">
        <f t="shared" ca="1" si="3"/>
        <v>7</v>
      </c>
      <c r="AE63" s="104">
        <f t="shared" ca="1" si="3"/>
        <v>7</v>
      </c>
      <c r="AF63" s="104">
        <f t="shared" ca="1" si="3"/>
        <v>7</v>
      </c>
      <c r="AG63" s="104">
        <f t="shared" ca="1" si="3"/>
        <v>8</v>
      </c>
      <c r="AH63" s="104">
        <f t="shared" ca="1" si="3"/>
        <v>7</v>
      </c>
      <c r="AI63" s="104">
        <f t="shared" ca="1" si="3"/>
        <v>8</v>
      </c>
      <c r="AJ63" s="104">
        <f t="shared" ca="1" si="3"/>
        <v>10</v>
      </c>
      <c r="AK63" s="104">
        <f t="shared" ca="1" si="3"/>
        <v>9</v>
      </c>
      <c r="AL63" s="104">
        <f t="shared" ca="1" si="3"/>
        <v>9</v>
      </c>
      <c r="AM63" s="104">
        <f t="shared" ca="1" si="3"/>
        <v>9</v>
      </c>
      <c r="AN63" s="104">
        <f t="shared" ca="1" si="3"/>
        <v>9</v>
      </c>
      <c r="AO63" s="104">
        <f t="shared" ca="1" si="3"/>
        <v>9</v>
      </c>
      <c r="AP63" s="104">
        <f t="shared" ca="1" si="3"/>
        <v>8</v>
      </c>
      <c r="AQ63" s="104">
        <f t="shared" ca="1" si="3"/>
        <v>8</v>
      </c>
    </row>
    <row r="67" spans="27:34" x14ac:dyDescent="0.25">
      <c r="AB67" s="86" t="s">
        <v>19</v>
      </c>
      <c r="AC67" s="86" t="s">
        <v>21</v>
      </c>
      <c r="AD67" s="86" t="s">
        <v>22</v>
      </c>
      <c r="AE67" s="86" t="s">
        <v>23</v>
      </c>
      <c r="AF67" s="104" t="s">
        <v>24</v>
      </c>
      <c r="AG67" s="101" t="s">
        <v>20</v>
      </c>
      <c r="AH67" s="101" t="s">
        <v>78</v>
      </c>
    </row>
    <row r="68" spans="27:34" x14ac:dyDescent="0.25">
      <c r="AA68" s="102" t="s">
        <v>28</v>
      </c>
      <c r="AB68" s="100">
        <v>0</v>
      </c>
      <c r="AC68" s="100">
        <v>0</v>
      </c>
      <c r="AD68" s="100">
        <v>0</v>
      </c>
      <c r="AE68" s="100">
        <v>9</v>
      </c>
      <c r="AF68" s="100">
        <v>0</v>
      </c>
      <c r="AG68" s="100">
        <v>0</v>
      </c>
      <c r="AH68" s="100">
        <v>0</v>
      </c>
    </row>
  </sheetData>
  <mergeCells count="2">
    <mergeCell ref="I8:K8"/>
    <mergeCell ref="V8:X8"/>
  </mergeCells>
  <dataValidations count="1">
    <dataValidation type="list" allowBlank="1" showInputMessage="1" showErrorMessage="1" sqref="AC34 AC51">
      <formula1>$AM$2:$AM$3</formula1>
    </dataValidation>
  </dataValidation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T68"/>
  <sheetViews>
    <sheetView showGridLines="0" showWhiteSpace="0" zoomScale="60" zoomScaleNormal="60" zoomScaleSheetLayoutView="70" workbookViewId="0"/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49" customWidth="1"/>
    <col min="25" max="25" width="15" style="86" customWidth="1"/>
    <col min="26" max="26" width="34.7109375" style="86" customWidth="1"/>
    <col min="27" max="27" width="24.140625" style="86" customWidth="1"/>
    <col min="28" max="31" width="15" style="86" customWidth="1"/>
    <col min="32" max="53" width="15" style="104" customWidth="1"/>
    <col min="54" max="54" width="15" style="86" customWidth="1"/>
    <col min="55" max="79" width="9.140625" style="86" customWidth="1"/>
    <col min="80" max="104" width="9.140625" style="53" customWidth="1"/>
    <col min="105" max="176" width="9.140625" style="49" customWidth="1"/>
    <col min="177" max="245" width="9.140625" style="28" customWidth="1"/>
    <col min="246" max="16384" width="9.7109375" style="28"/>
  </cols>
  <sheetData>
    <row r="1" spans="1:176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81"/>
      <c r="Z1" s="82"/>
      <c r="AA1" s="82"/>
      <c r="AB1" s="82"/>
      <c r="AC1" s="82"/>
      <c r="AD1" s="82"/>
      <c r="AE1" s="82"/>
      <c r="AF1" s="114"/>
      <c r="AG1" s="114"/>
      <c r="AH1" s="114"/>
      <c r="AI1" s="114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</row>
    <row r="2" spans="1:176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">
        <v>1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">
        <v>1</v>
      </c>
      <c r="Y2" s="83"/>
      <c r="Z2" s="84"/>
      <c r="AA2" s="85"/>
      <c r="AB2" s="84"/>
      <c r="AC2" s="84"/>
      <c r="AD2" s="84"/>
      <c r="AE2" s="84"/>
      <c r="AF2" s="110"/>
      <c r="AG2" s="110"/>
      <c r="AH2" s="110"/>
      <c r="AI2" s="110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</row>
    <row r="3" spans="1:176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">
        <v>84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">
        <v>84</v>
      </c>
      <c r="Y3" s="83"/>
      <c r="Z3" s="86"/>
      <c r="AA3" s="85"/>
      <c r="AB3" s="86"/>
      <c r="AC3" s="86"/>
      <c r="AD3" s="86"/>
      <c r="AE3" s="86"/>
      <c r="AF3" s="104"/>
      <c r="AG3" s="104"/>
      <c r="AH3" s="104"/>
      <c r="AI3" s="104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</row>
    <row r="4" spans="1:176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17">
        <v>43074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17">
        <v>43078</v>
      </c>
      <c r="Y4" s="87"/>
      <c r="Z4" s="86"/>
      <c r="AA4" s="88"/>
      <c r="AB4" s="89"/>
      <c r="AC4" s="89"/>
      <c r="AD4" s="89"/>
      <c r="AE4" s="89"/>
      <c r="AF4" s="109"/>
      <c r="AG4" s="109"/>
      <c r="AH4" s="109"/>
      <c r="AI4" s="109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109"/>
      <c r="BB4" s="89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81"/>
      <c r="BT4" s="81"/>
      <c r="BU4" s="81"/>
      <c r="BV4" s="81"/>
      <c r="BW4" s="81"/>
      <c r="BX4" s="81"/>
      <c r="BY4" s="81"/>
      <c r="BZ4" s="81"/>
      <c r="CA4" s="81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</row>
    <row r="5" spans="1:176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7"/>
      <c r="Y5" s="82"/>
      <c r="Z5" s="86"/>
      <c r="AA5" s="91"/>
      <c r="AB5" s="92"/>
      <c r="AC5" s="92"/>
      <c r="AD5" s="92"/>
      <c r="AE5" s="92"/>
      <c r="AF5" s="101"/>
      <c r="AG5" s="101"/>
      <c r="AH5" s="101"/>
      <c r="AI5" s="101"/>
      <c r="AJ5" s="110"/>
      <c r="AK5" s="110"/>
      <c r="AL5" s="110"/>
      <c r="AM5" s="101"/>
      <c r="AN5" s="110"/>
      <c r="AO5" s="110"/>
      <c r="AP5" s="110"/>
      <c r="AQ5" s="110"/>
      <c r="AR5" s="110"/>
      <c r="AS5" s="101"/>
      <c r="AT5" s="110"/>
      <c r="AU5" s="110"/>
      <c r="AV5" s="110"/>
      <c r="AW5" s="110"/>
      <c r="AX5" s="110"/>
      <c r="AY5" s="101"/>
      <c r="AZ5" s="110"/>
      <c r="BA5" s="110"/>
      <c r="BB5" s="84"/>
      <c r="BC5" s="92"/>
      <c r="BD5" s="84"/>
      <c r="BE5" s="84"/>
      <c r="BF5" s="84"/>
      <c r="BG5" s="92"/>
      <c r="BH5" s="84"/>
      <c r="BI5" s="84"/>
      <c r="BJ5" s="84"/>
      <c r="BK5" s="84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</row>
    <row r="6" spans="1:176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8"/>
      <c r="Y6" s="84"/>
      <c r="Z6" s="86"/>
      <c r="AA6" s="91"/>
      <c r="AB6" s="92"/>
      <c r="AC6" s="92"/>
      <c r="AD6" s="92"/>
      <c r="AE6" s="92"/>
      <c r="AF6" s="101"/>
      <c r="AG6" s="101"/>
      <c r="AH6" s="101"/>
      <c r="AI6" s="101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04"/>
      <c r="BA6" s="104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</row>
    <row r="7" spans="1:176" x14ac:dyDescent="0.25">
      <c r="AA7" s="91"/>
      <c r="AB7" s="92"/>
      <c r="AC7" s="92"/>
      <c r="AD7" s="92"/>
      <c r="AE7" s="92"/>
      <c r="AF7" s="101"/>
      <c r="AG7" s="101"/>
      <c r="AH7" s="101"/>
      <c r="AI7" s="101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176" ht="18.75" x14ac:dyDescent="0.3">
      <c r="B8" s="29" t="s">
        <v>35</v>
      </c>
      <c r="C8" s="27" t="s">
        <v>29</v>
      </c>
      <c r="I8" s="130"/>
      <c r="J8" s="130"/>
      <c r="K8" s="130"/>
      <c r="N8" s="29" t="s">
        <v>35</v>
      </c>
      <c r="O8" s="27" t="s">
        <v>29</v>
      </c>
      <c r="V8" s="131"/>
      <c r="W8" s="131"/>
      <c r="X8" s="131"/>
      <c r="Z8" s="93"/>
      <c r="AA8" s="91"/>
      <c r="AB8" s="92"/>
      <c r="AC8" s="92"/>
      <c r="AD8" s="92"/>
      <c r="AE8" s="92"/>
      <c r="AF8" s="101"/>
      <c r="AG8" s="101"/>
      <c r="AH8" s="101"/>
      <c r="AI8" s="101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176" ht="7.5" customHeight="1" x14ac:dyDescent="0.25">
      <c r="AA9" s="91"/>
      <c r="AB9" s="92"/>
      <c r="AC9" s="92"/>
      <c r="AD9" s="92"/>
      <c r="AE9" s="92"/>
      <c r="AF9" s="101"/>
      <c r="AG9" s="101"/>
      <c r="AH9" s="101"/>
      <c r="AI9" s="101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</row>
    <row r="10" spans="1:176" x14ac:dyDescent="0.25">
      <c r="B10" s="30" t="s">
        <v>12</v>
      </c>
      <c r="C10" s="31"/>
      <c r="D10" s="31"/>
      <c r="N10" s="30" t="s">
        <v>12</v>
      </c>
      <c r="O10" s="32"/>
      <c r="P10" s="32"/>
      <c r="AA10" s="91"/>
      <c r="AB10" s="92"/>
      <c r="AC10" s="92"/>
      <c r="AD10" s="92"/>
      <c r="AE10" s="92"/>
      <c r="AF10" s="101"/>
      <c r="AG10" s="101"/>
      <c r="AH10" s="101"/>
      <c r="AI10" s="101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</row>
    <row r="11" spans="1:176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0"/>
      <c r="Y11" s="93"/>
      <c r="Z11" s="86"/>
      <c r="AA11" s="91"/>
      <c r="AB11" s="92"/>
      <c r="AC11" s="92"/>
      <c r="AD11" s="92"/>
      <c r="AE11" s="92"/>
      <c r="AF11" s="101"/>
      <c r="AG11" s="101"/>
      <c r="AH11" s="101"/>
      <c r="AI11" s="101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04"/>
      <c r="BA11" s="104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</row>
    <row r="12" spans="1:176" x14ac:dyDescent="0.25">
      <c r="B12" s="63">
        <f>VLOOKUP($C$8,'Site Plan and Key'!$B$33:$G$40,3,FALSE)</f>
        <v>0</v>
      </c>
      <c r="C12" s="63">
        <f>VLOOKUP($C$8,'Site Plan and Key'!$B$33:$G$40,4,FALSE)</f>
        <v>35</v>
      </c>
      <c r="D12" s="63">
        <f>VLOOKUP($C$8,'Site Plan and Key'!$B$33:$G$40,5,FALSE)</f>
        <v>0</v>
      </c>
      <c r="E12" s="63">
        <f>VLOOKUP($C$8,'Site Plan and Key'!$B$33:$G$40,6,FALSE)</f>
        <v>35</v>
      </c>
      <c r="F12" s="41"/>
      <c r="N12" s="63">
        <f>VLOOKUP($C$8,'Site Plan and Key'!$B$33:$G$40,3,FALSE)</f>
        <v>0</v>
      </c>
      <c r="O12" s="64">
        <f>VLOOKUP($C$8,'Site Plan and Key'!$B$33:$G$40,4,FALSE)</f>
        <v>35</v>
      </c>
      <c r="P12" s="64">
        <f>VLOOKUP($C$8,'Site Plan and Key'!$B$33:$G$40,5,FALSE)</f>
        <v>0</v>
      </c>
      <c r="Q12" s="65">
        <f>VLOOKUP($C$8,'Site Plan and Key'!$B$33:$G$40,6,FALSE)</f>
        <v>35</v>
      </c>
      <c r="R12" s="4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/>
      <c r="BA12" s="111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176" ht="8.25" customHeight="1" x14ac:dyDescent="0.25"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</row>
    <row r="14" spans="1:176" x14ac:dyDescent="0.25">
      <c r="B14" s="38" t="s">
        <v>13</v>
      </c>
      <c r="N14" s="38" t="s">
        <v>13</v>
      </c>
      <c r="AB14" s="94"/>
      <c r="AC14" s="94"/>
      <c r="AD14" s="94"/>
      <c r="AE14" s="94"/>
      <c r="AF14" s="115"/>
      <c r="AG14" s="115"/>
      <c r="AH14" s="115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</row>
    <row r="15" spans="1:176" x14ac:dyDescent="0.25">
      <c r="B15" s="39" t="s">
        <v>14</v>
      </c>
      <c r="N15" s="39" t="s">
        <v>14</v>
      </c>
      <c r="AA15" s="95"/>
      <c r="AB15" s="92"/>
      <c r="AC15" s="92"/>
      <c r="AD15" s="92"/>
      <c r="AE15" s="92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</row>
    <row r="16" spans="1:176" x14ac:dyDescent="0.25">
      <c r="B16" s="27" t="s">
        <v>15</v>
      </c>
      <c r="N16" s="27" t="s">
        <v>15</v>
      </c>
      <c r="AA16" s="95"/>
      <c r="AB16" s="95"/>
      <c r="AC16" s="96"/>
      <c r="AD16" s="92"/>
      <c r="AE16" s="92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</row>
    <row r="17" spans="2:63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91"/>
      <c r="AB17" s="92"/>
      <c r="AC17" s="92"/>
      <c r="AD17" s="92"/>
      <c r="AE17" s="92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</row>
    <row r="18" spans="2:63" x14ac:dyDescent="0.25">
      <c r="B18" s="28"/>
      <c r="N18" s="28"/>
      <c r="AA18" s="91"/>
      <c r="AB18" s="92"/>
      <c r="AC18" s="92"/>
      <c r="AD18" s="92"/>
      <c r="AE18" s="92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</row>
    <row r="19" spans="2:63" x14ac:dyDescent="0.25">
      <c r="AA19" s="91"/>
      <c r="AB19" s="92"/>
      <c r="AC19" s="92"/>
      <c r="AD19" s="92"/>
      <c r="AE19" s="92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</row>
    <row r="20" spans="2:63" x14ac:dyDescent="0.25">
      <c r="AA20" s="91"/>
      <c r="AB20" s="92"/>
      <c r="AC20" s="92"/>
      <c r="AD20" s="92"/>
      <c r="AE20" s="92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</row>
    <row r="21" spans="2:63" x14ac:dyDescent="0.25">
      <c r="AA21" s="91"/>
      <c r="AB21" s="92"/>
      <c r="AC21" s="92"/>
    </row>
    <row r="22" spans="2:63" x14ac:dyDescent="0.25">
      <c r="AA22" s="91"/>
      <c r="AB22" s="92"/>
      <c r="AC22" s="92"/>
    </row>
    <row r="23" spans="2:63" x14ac:dyDescent="0.25">
      <c r="M23" s="39"/>
      <c r="AA23" s="91"/>
      <c r="AB23" s="92"/>
      <c r="AC23" s="92"/>
    </row>
    <row r="24" spans="2:63" x14ac:dyDescent="0.25">
      <c r="AB24" s="92"/>
      <c r="AC24" s="92"/>
    </row>
    <row r="25" spans="2:63" x14ac:dyDescent="0.25">
      <c r="AA25" s="95"/>
      <c r="AB25" s="89"/>
      <c r="AC25" s="89"/>
      <c r="AD25" s="89"/>
      <c r="AE25" s="8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2"/>
      <c r="BA25" s="112"/>
      <c r="BB25" s="97"/>
      <c r="BC25" s="97"/>
      <c r="BD25" s="97"/>
      <c r="BE25" s="97"/>
      <c r="BF25" s="97"/>
      <c r="BG25" s="97"/>
      <c r="BH25" s="97"/>
      <c r="BI25" s="97"/>
      <c r="BJ25" s="97"/>
      <c r="BK25" s="97"/>
    </row>
    <row r="26" spans="2:63" x14ac:dyDescent="0.25">
      <c r="AA26" s="91"/>
      <c r="AB26" s="92"/>
      <c r="AC26" s="92"/>
      <c r="AD26" s="92"/>
      <c r="AE26" s="92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2:63" x14ac:dyDescent="0.25">
      <c r="AA27" s="91"/>
      <c r="AB27" s="92"/>
      <c r="AC27" s="92"/>
      <c r="AD27" s="92"/>
      <c r="AE27" s="92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2:63" x14ac:dyDescent="0.25">
      <c r="AA28" s="91"/>
      <c r="AB28" s="92"/>
      <c r="AC28" s="92"/>
      <c r="AD28" s="92"/>
      <c r="AE28" s="92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2:63" x14ac:dyDescent="0.25">
      <c r="AA29" s="91"/>
      <c r="AB29" s="92"/>
      <c r="AC29" s="92"/>
      <c r="AD29" s="92"/>
      <c r="AE29" s="92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2:63" x14ac:dyDescent="0.25">
      <c r="AA30" s="91"/>
      <c r="AB30" s="92"/>
      <c r="AC30" s="92"/>
      <c r="AD30" s="92"/>
      <c r="AE30" s="92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2:63" x14ac:dyDescent="0.25">
      <c r="AA31" s="91"/>
      <c r="AB31" s="92"/>
      <c r="AC31" s="92"/>
      <c r="AD31" s="92"/>
      <c r="AE31" s="92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2:63" x14ac:dyDescent="0.25">
      <c r="AA32" s="91"/>
      <c r="AB32" s="92"/>
      <c r="AC32" s="92"/>
      <c r="AD32" s="92"/>
      <c r="AE32" s="92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26:63" x14ac:dyDescent="0.25">
      <c r="AB33" s="94"/>
      <c r="AC33" s="94"/>
      <c r="AD33" s="94"/>
      <c r="AE33" s="94"/>
      <c r="AF33" s="115"/>
      <c r="AG33" s="115"/>
      <c r="AH33" s="115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26:63" x14ac:dyDescent="0.25">
      <c r="AA34" s="95" t="s">
        <v>75</v>
      </c>
      <c r="AB34" s="92"/>
      <c r="AC34" s="116">
        <v>43074</v>
      </c>
      <c r="AD34" s="92"/>
      <c r="AE34" s="92"/>
      <c r="AF34" s="101"/>
      <c r="AG34" s="101"/>
      <c r="AH34" s="101"/>
    </row>
    <row r="36" spans="26:63" x14ac:dyDescent="0.25">
      <c r="AB36" s="88" t="s">
        <v>17</v>
      </c>
      <c r="AC36" s="88"/>
    </row>
    <row r="37" spans="26:63" x14ac:dyDescent="0.25">
      <c r="AA37" s="97" t="s">
        <v>18</v>
      </c>
      <c r="AB37" s="98">
        <v>0.20833333333333301</v>
      </c>
      <c r="AC37" s="98">
        <v>0.25</v>
      </c>
      <c r="AD37" s="98">
        <v>0.29166666666666702</v>
      </c>
      <c r="AE37" s="98">
        <v>0.33333333333333298</v>
      </c>
      <c r="AF37" s="98">
        <v>0.375</v>
      </c>
      <c r="AG37" s="98">
        <v>0.41666666666666702</v>
      </c>
      <c r="AH37" s="98">
        <v>0.45833333333333298</v>
      </c>
      <c r="AI37" s="98">
        <v>0.5</v>
      </c>
      <c r="AJ37" s="98">
        <v>0.54166666666666696</v>
      </c>
      <c r="AK37" s="98">
        <v>0.58333333333333304</v>
      </c>
      <c r="AL37" s="98">
        <v>0.59375</v>
      </c>
      <c r="AM37" s="98">
        <v>0.60416666666666696</v>
      </c>
      <c r="AN37" s="98">
        <v>0.61458333333333304</v>
      </c>
      <c r="AO37" s="98">
        <v>0.625</v>
      </c>
      <c r="AP37" s="98">
        <v>0.63541666666666696</v>
      </c>
      <c r="AQ37" s="98">
        <v>0.64583333333333304</v>
      </c>
      <c r="AR37" s="98">
        <v>0.65625</v>
      </c>
      <c r="AS37" s="98">
        <v>0.66666666666666696</v>
      </c>
      <c r="AT37" s="98">
        <v>0.67708333333333304</v>
      </c>
      <c r="AU37" s="98">
        <v>0.70833333333333404</v>
      </c>
      <c r="AV37" s="98">
        <v>0.75</v>
      </c>
      <c r="AW37" s="98">
        <v>0.79166666666666696</v>
      </c>
      <c r="AX37" s="98">
        <v>0.83333333333333304</v>
      </c>
    </row>
    <row r="38" spans="26:63" x14ac:dyDescent="0.25">
      <c r="Z38" s="86" t="s">
        <v>43</v>
      </c>
      <c r="AA38" s="99" t="s">
        <v>19</v>
      </c>
      <c r="AB38" s="100">
        <v>0</v>
      </c>
      <c r="AC38" s="100">
        <v>0</v>
      </c>
      <c r="AD38" s="100">
        <v>0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0">
        <v>0</v>
      </c>
    </row>
    <row r="39" spans="26:63" x14ac:dyDescent="0.25">
      <c r="Z39" s="86" t="s">
        <v>92</v>
      </c>
      <c r="AA39" s="99" t="s">
        <v>20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</row>
    <row r="40" spans="26:63" x14ac:dyDescent="0.25">
      <c r="Z40" s="86" t="s">
        <v>44</v>
      </c>
      <c r="AA40" s="99" t="s">
        <v>21</v>
      </c>
      <c r="AB40" s="100">
        <v>3</v>
      </c>
      <c r="AC40" s="100">
        <v>3</v>
      </c>
      <c r="AD40" s="100">
        <v>4</v>
      </c>
      <c r="AE40" s="100">
        <v>4</v>
      </c>
      <c r="AF40" s="100">
        <v>2</v>
      </c>
      <c r="AG40" s="100">
        <v>2</v>
      </c>
      <c r="AH40" s="100">
        <v>2</v>
      </c>
      <c r="AI40" s="100">
        <v>2</v>
      </c>
      <c r="AJ40" s="100">
        <v>2</v>
      </c>
      <c r="AK40" s="100">
        <v>2</v>
      </c>
      <c r="AL40" s="100">
        <v>2</v>
      </c>
      <c r="AM40" s="100">
        <v>2</v>
      </c>
      <c r="AN40" s="100">
        <v>2</v>
      </c>
      <c r="AO40" s="100">
        <v>3</v>
      </c>
      <c r="AP40" s="100">
        <v>4</v>
      </c>
      <c r="AQ40" s="100">
        <v>4</v>
      </c>
      <c r="AR40" s="100">
        <v>4</v>
      </c>
      <c r="AS40" s="100">
        <v>2</v>
      </c>
      <c r="AT40" s="100">
        <v>2</v>
      </c>
      <c r="AU40" s="100">
        <v>1</v>
      </c>
      <c r="AV40" s="100">
        <v>1</v>
      </c>
      <c r="AW40" s="100">
        <v>3</v>
      </c>
      <c r="AX40" s="100">
        <v>3</v>
      </c>
    </row>
    <row r="41" spans="26:63" x14ac:dyDescent="0.25">
      <c r="Z41" s="86" t="s">
        <v>45</v>
      </c>
      <c r="AA41" s="99" t="s">
        <v>22</v>
      </c>
      <c r="AB41" s="100">
        <v>0</v>
      </c>
      <c r="AC41" s="100">
        <v>0</v>
      </c>
      <c r="AD41" s="100">
        <v>0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9"/>
      <c r="AZ41" s="112"/>
      <c r="BA41" s="112"/>
      <c r="BB41" s="97"/>
      <c r="BC41" s="97"/>
      <c r="BD41" s="97"/>
      <c r="BE41" s="97"/>
      <c r="BF41" s="97"/>
      <c r="BG41" s="97"/>
      <c r="BH41" s="97"/>
      <c r="BI41" s="97"/>
      <c r="BJ41" s="97"/>
      <c r="BK41" s="97"/>
    </row>
    <row r="42" spans="26:63" x14ac:dyDescent="0.25">
      <c r="Z42" s="86" t="s">
        <v>46</v>
      </c>
      <c r="AA42" s="99" t="s">
        <v>23</v>
      </c>
      <c r="AB42" s="100">
        <v>23</v>
      </c>
      <c r="AC42" s="100">
        <v>23</v>
      </c>
      <c r="AD42" s="100">
        <v>23</v>
      </c>
      <c r="AE42" s="100">
        <v>21</v>
      </c>
      <c r="AF42" s="100">
        <v>20</v>
      </c>
      <c r="AG42" s="100">
        <v>19</v>
      </c>
      <c r="AH42" s="100">
        <v>18</v>
      </c>
      <c r="AI42" s="100">
        <v>18</v>
      </c>
      <c r="AJ42" s="100">
        <v>18</v>
      </c>
      <c r="AK42" s="100">
        <v>18</v>
      </c>
      <c r="AL42" s="100">
        <v>18</v>
      </c>
      <c r="AM42" s="100">
        <v>18</v>
      </c>
      <c r="AN42" s="100">
        <v>17</v>
      </c>
      <c r="AO42" s="100">
        <v>17</v>
      </c>
      <c r="AP42" s="100">
        <v>17</v>
      </c>
      <c r="AQ42" s="100">
        <v>17</v>
      </c>
      <c r="AR42" s="100">
        <v>17</v>
      </c>
      <c r="AS42" s="100">
        <v>18</v>
      </c>
      <c r="AT42" s="100">
        <v>16</v>
      </c>
      <c r="AU42" s="100">
        <v>18</v>
      </c>
      <c r="AV42" s="100">
        <v>18</v>
      </c>
      <c r="AW42" s="100">
        <v>19</v>
      </c>
      <c r="AX42" s="100">
        <v>21</v>
      </c>
      <c r="AY42" s="101"/>
    </row>
    <row r="43" spans="26:63" x14ac:dyDescent="0.25">
      <c r="Z43" s="86" t="s">
        <v>47</v>
      </c>
      <c r="AA43" s="99" t="s">
        <v>24</v>
      </c>
      <c r="AB43" s="100">
        <v>0</v>
      </c>
      <c r="AC43" s="100">
        <v>0</v>
      </c>
      <c r="AD43" s="100">
        <v>0</v>
      </c>
      <c r="AE43" s="100">
        <v>2</v>
      </c>
      <c r="AF43" s="100">
        <v>0</v>
      </c>
      <c r="AG43" s="100">
        <v>0</v>
      </c>
      <c r="AH43" s="100">
        <v>0</v>
      </c>
      <c r="AI43" s="100">
        <v>0</v>
      </c>
      <c r="AJ43" s="100">
        <v>1</v>
      </c>
      <c r="AK43" s="100">
        <v>1</v>
      </c>
      <c r="AL43" s="100">
        <v>2</v>
      </c>
      <c r="AM43" s="100">
        <v>3</v>
      </c>
      <c r="AN43" s="100">
        <v>2</v>
      </c>
      <c r="AO43" s="100">
        <v>2</v>
      </c>
      <c r="AP43" s="100">
        <v>2</v>
      </c>
      <c r="AQ43" s="100">
        <v>4</v>
      </c>
      <c r="AR43" s="100">
        <v>5</v>
      </c>
      <c r="AS43" s="100">
        <v>1</v>
      </c>
      <c r="AT43" s="100">
        <v>1</v>
      </c>
      <c r="AU43" s="100">
        <v>1</v>
      </c>
      <c r="AV43" s="100">
        <v>1</v>
      </c>
      <c r="AW43" s="100">
        <v>0</v>
      </c>
      <c r="AX43" s="100">
        <v>0</v>
      </c>
      <c r="AY43" s="101"/>
    </row>
    <row r="44" spans="26:63" x14ac:dyDescent="0.25">
      <c r="Z44" s="86" t="s">
        <v>93</v>
      </c>
      <c r="AA44" s="99" t="s">
        <v>78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0">
        <v>0</v>
      </c>
      <c r="AY44" s="101"/>
    </row>
    <row r="45" spans="26:63" x14ac:dyDescent="0.25">
      <c r="AA45" s="99" t="s">
        <v>26</v>
      </c>
      <c r="AB45" s="101">
        <f>$E$12</f>
        <v>35</v>
      </c>
      <c r="AC45" s="101">
        <f t="shared" ref="AC45:AX45" si="0">$E$12</f>
        <v>35</v>
      </c>
      <c r="AD45" s="101">
        <f t="shared" si="0"/>
        <v>35</v>
      </c>
      <c r="AE45" s="101">
        <f t="shared" si="0"/>
        <v>35</v>
      </c>
      <c r="AF45" s="101">
        <f t="shared" si="0"/>
        <v>35</v>
      </c>
      <c r="AG45" s="101">
        <f t="shared" si="0"/>
        <v>35</v>
      </c>
      <c r="AH45" s="101">
        <f t="shared" si="0"/>
        <v>35</v>
      </c>
      <c r="AI45" s="101">
        <f t="shared" si="0"/>
        <v>35</v>
      </c>
      <c r="AJ45" s="101">
        <f t="shared" si="0"/>
        <v>35</v>
      </c>
      <c r="AK45" s="101">
        <f t="shared" si="0"/>
        <v>35</v>
      </c>
      <c r="AL45" s="101">
        <f t="shared" si="0"/>
        <v>35</v>
      </c>
      <c r="AM45" s="101">
        <f t="shared" si="0"/>
        <v>35</v>
      </c>
      <c r="AN45" s="101">
        <f t="shared" si="0"/>
        <v>35</v>
      </c>
      <c r="AO45" s="101">
        <f t="shared" si="0"/>
        <v>35</v>
      </c>
      <c r="AP45" s="101">
        <f t="shared" si="0"/>
        <v>35</v>
      </c>
      <c r="AQ45" s="101">
        <f t="shared" si="0"/>
        <v>35</v>
      </c>
      <c r="AR45" s="101">
        <f t="shared" si="0"/>
        <v>35</v>
      </c>
      <c r="AS45" s="101">
        <f t="shared" si="0"/>
        <v>35</v>
      </c>
      <c r="AT45" s="101">
        <f t="shared" si="0"/>
        <v>35</v>
      </c>
      <c r="AU45" s="101">
        <f t="shared" si="0"/>
        <v>35</v>
      </c>
      <c r="AV45" s="101">
        <f t="shared" si="0"/>
        <v>35</v>
      </c>
      <c r="AW45" s="101">
        <f t="shared" si="0"/>
        <v>35</v>
      </c>
      <c r="AX45" s="101">
        <f t="shared" si="0"/>
        <v>35</v>
      </c>
      <c r="AY45" s="101"/>
    </row>
    <row r="46" spans="26:63" x14ac:dyDescent="0.25">
      <c r="AA46" s="99" t="s">
        <v>85</v>
      </c>
      <c r="AB46" s="101">
        <f>AB45-(SUM(AB38:AB44))</f>
        <v>9</v>
      </c>
      <c r="AC46" s="101">
        <f t="shared" ref="AC46:AX46" si="1">AC45-(SUM(AC38:AC44))</f>
        <v>9</v>
      </c>
      <c r="AD46" s="101">
        <f t="shared" si="1"/>
        <v>8</v>
      </c>
      <c r="AE46" s="101">
        <f t="shared" si="1"/>
        <v>8</v>
      </c>
      <c r="AF46" s="101">
        <f t="shared" si="1"/>
        <v>13</v>
      </c>
      <c r="AG46" s="101">
        <f t="shared" si="1"/>
        <v>14</v>
      </c>
      <c r="AH46" s="101">
        <f t="shared" si="1"/>
        <v>15</v>
      </c>
      <c r="AI46" s="101">
        <f t="shared" si="1"/>
        <v>15</v>
      </c>
      <c r="AJ46" s="101">
        <f t="shared" si="1"/>
        <v>14</v>
      </c>
      <c r="AK46" s="101">
        <f t="shared" si="1"/>
        <v>14</v>
      </c>
      <c r="AL46" s="101">
        <f t="shared" si="1"/>
        <v>13</v>
      </c>
      <c r="AM46" s="101">
        <f t="shared" si="1"/>
        <v>12</v>
      </c>
      <c r="AN46" s="101">
        <f t="shared" si="1"/>
        <v>14</v>
      </c>
      <c r="AO46" s="101">
        <f t="shared" si="1"/>
        <v>13</v>
      </c>
      <c r="AP46" s="101">
        <f t="shared" si="1"/>
        <v>12</v>
      </c>
      <c r="AQ46" s="101">
        <f t="shared" si="1"/>
        <v>10</v>
      </c>
      <c r="AR46" s="101">
        <f t="shared" si="1"/>
        <v>9</v>
      </c>
      <c r="AS46" s="101">
        <f t="shared" si="1"/>
        <v>14</v>
      </c>
      <c r="AT46" s="101">
        <f t="shared" si="1"/>
        <v>16</v>
      </c>
      <c r="AU46" s="101">
        <f t="shared" si="1"/>
        <v>15</v>
      </c>
      <c r="AV46" s="101">
        <f t="shared" si="1"/>
        <v>15</v>
      </c>
      <c r="AW46" s="101">
        <f t="shared" si="1"/>
        <v>13</v>
      </c>
      <c r="AX46" s="101">
        <f t="shared" si="1"/>
        <v>11</v>
      </c>
      <c r="AY46" s="101"/>
    </row>
    <row r="47" spans="26:63" x14ac:dyDescent="0.25">
      <c r="AA47" s="102" t="s">
        <v>25</v>
      </c>
      <c r="AB47" s="86" t="s">
        <v>19</v>
      </c>
      <c r="AC47" s="86" t="s">
        <v>21</v>
      </c>
      <c r="AD47" s="86" t="s">
        <v>22</v>
      </c>
      <c r="AE47" s="86" t="s">
        <v>23</v>
      </c>
      <c r="AF47" s="104" t="s">
        <v>24</v>
      </c>
      <c r="AG47" s="101" t="s">
        <v>20</v>
      </c>
      <c r="AH47" s="101" t="s">
        <v>78</v>
      </c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26:63" x14ac:dyDescent="0.25">
      <c r="AA48" s="102" t="s">
        <v>29</v>
      </c>
      <c r="AB48" s="100">
        <v>0</v>
      </c>
      <c r="AC48" s="100">
        <v>10</v>
      </c>
      <c r="AD48" s="100">
        <v>0</v>
      </c>
      <c r="AE48" s="100">
        <v>30</v>
      </c>
      <c r="AF48" s="100">
        <v>11</v>
      </c>
      <c r="AG48" s="100">
        <v>0</v>
      </c>
      <c r="AH48" s="100">
        <v>0</v>
      </c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26:51" x14ac:dyDescent="0.25">
      <c r="AA49" s="91"/>
      <c r="AB49" s="92"/>
      <c r="AC49" s="92"/>
      <c r="AD49" s="92"/>
      <c r="AE49" s="92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26:51" x14ac:dyDescent="0.25">
      <c r="AB50" s="94"/>
      <c r="AC50" s="94"/>
      <c r="AD50" s="94"/>
      <c r="AE50" s="94"/>
      <c r="AF50" s="115"/>
      <c r="AG50" s="115"/>
      <c r="AH50" s="115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26:51" x14ac:dyDescent="0.25">
      <c r="AA51" s="95" t="s">
        <v>76</v>
      </c>
      <c r="AB51" s="92"/>
      <c r="AC51" s="116">
        <v>43078</v>
      </c>
      <c r="AD51" s="92"/>
      <c r="AE51" s="92"/>
      <c r="AF51" s="101"/>
      <c r="AG51" s="101"/>
      <c r="AH51" s="101"/>
    </row>
    <row r="53" spans="26:51" x14ac:dyDescent="0.25">
      <c r="AB53" s="88" t="s">
        <v>17</v>
      </c>
    </row>
    <row r="54" spans="26:51" x14ac:dyDescent="0.25">
      <c r="AA54" s="97" t="s">
        <v>18</v>
      </c>
      <c r="AB54" s="98">
        <v>0.20833333333333334</v>
      </c>
      <c r="AC54" s="98">
        <v>0.25</v>
      </c>
      <c r="AD54" s="98">
        <v>0.29166666666666669</v>
      </c>
      <c r="AE54" s="98">
        <v>0.33333333333333331</v>
      </c>
      <c r="AF54" s="98">
        <v>0.375</v>
      </c>
      <c r="AG54" s="98">
        <v>0.41666666666666702</v>
      </c>
      <c r="AH54" s="98">
        <v>0.45833333333333298</v>
      </c>
      <c r="AI54" s="98">
        <v>0.5</v>
      </c>
      <c r="AJ54" s="98">
        <v>0.54166666666666696</v>
      </c>
      <c r="AK54" s="98">
        <v>0.58333333333333304</v>
      </c>
      <c r="AL54" s="98">
        <v>0.625</v>
      </c>
      <c r="AM54" s="98">
        <v>0.66666666666666596</v>
      </c>
      <c r="AN54" s="98">
        <v>0.70833333333333304</v>
      </c>
      <c r="AO54" s="98">
        <v>0.75</v>
      </c>
      <c r="AP54" s="98">
        <v>0.79166666666666596</v>
      </c>
      <c r="AQ54" s="98">
        <v>0.83333333333333304</v>
      </c>
    </row>
    <row r="55" spans="26:51" x14ac:dyDescent="0.25">
      <c r="Z55" s="86" t="s">
        <v>43</v>
      </c>
      <c r="AA55" s="103" t="s">
        <v>19</v>
      </c>
      <c r="AB55" s="104">
        <v>0</v>
      </c>
      <c r="AC55" s="104">
        <v>0</v>
      </c>
      <c r="AD55" s="104">
        <v>0</v>
      </c>
      <c r="AE55" s="104">
        <v>0</v>
      </c>
      <c r="AF55" s="104">
        <v>0</v>
      </c>
      <c r="AG55" s="104">
        <v>0</v>
      </c>
      <c r="AH55" s="104">
        <v>0</v>
      </c>
      <c r="AI55" s="104">
        <v>0</v>
      </c>
      <c r="AJ55" s="104">
        <v>0</v>
      </c>
      <c r="AK55" s="104">
        <v>0</v>
      </c>
      <c r="AL55" s="104">
        <v>0</v>
      </c>
      <c r="AM55" s="104">
        <v>0</v>
      </c>
      <c r="AN55" s="104">
        <v>0</v>
      </c>
      <c r="AO55" s="104">
        <v>0</v>
      </c>
      <c r="AP55" s="104">
        <v>0</v>
      </c>
      <c r="AQ55" s="104">
        <v>0</v>
      </c>
    </row>
    <row r="56" spans="26:51" x14ac:dyDescent="0.25">
      <c r="Z56" s="86" t="s">
        <v>92</v>
      </c>
      <c r="AA56" s="103" t="s">
        <v>20</v>
      </c>
      <c r="AB56" s="104">
        <v>0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4">
        <v>0</v>
      </c>
      <c r="AI56" s="104">
        <v>0</v>
      </c>
      <c r="AJ56" s="104">
        <v>0</v>
      </c>
      <c r="AK56" s="104">
        <v>0</v>
      </c>
      <c r="AL56" s="104">
        <v>0</v>
      </c>
      <c r="AM56" s="104">
        <v>0</v>
      </c>
      <c r="AN56" s="104">
        <v>0</v>
      </c>
      <c r="AO56" s="104">
        <v>0</v>
      </c>
      <c r="AP56" s="104">
        <v>0</v>
      </c>
      <c r="AQ56" s="104">
        <v>0</v>
      </c>
      <c r="AR56" s="100"/>
      <c r="AS56" s="100"/>
    </row>
    <row r="57" spans="26:51" x14ac:dyDescent="0.25">
      <c r="Z57" s="86" t="s">
        <v>44</v>
      </c>
      <c r="AA57" s="103" t="s">
        <v>21</v>
      </c>
      <c r="AB57" s="104">
        <v>2</v>
      </c>
      <c r="AC57" s="104">
        <v>2</v>
      </c>
      <c r="AD57" s="104">
        <v>2</v>
      </c>
      <c r="AE57" s="104">
        <v>2</v>
      </c>
      <c r="AF57" s="104">
        <v>2</v>
      </c>
      <c r="AG57" s="104">
        <v>2</v>
      </c>
      <c r="AH57" s="104">
        <v>4</v>
      </c>
      <c r="AI57" s="104">
        <v>3</v>
      </c>
      <c r="AJ57" s="104">
        <v>3</v>
      </c>
      <c r="AK57" s="104">
        <v>3</v>
      </c>
      <c r="AL57" s="104">
        <v>3</v>
      </c>
      <c r="AM57" s="104">
        <v>3</v>
      </c>
      <c r="AN57" s="104">
        <v>3</v>
      </c>
      <c r="AO57" s="104">
        <v>3</v>
      </c>
      <c r="AP57" s="104">
        <v>3</v>
      </c>
      <c r="AQ57" s="104">
        <v>3</v>
      </c>
      <c r="AR57" s="100"/>
      <c r="AS57" s="100"/>
    </row>
    <row r="58" spans="26:51" x14ac:dyDescent="0.25">
      <c r="Z58" s="86" t="s">
        <v>45</v>
      </c>
      <c r="AA58" s="103" t="s">
        <v>22</v>
      </c>
      <c r="AB58" s="104">
        <v>0</v>
      </c>
      <c r="AC58" s="104">
        <v>0</v>
      </c>
      <c r="AD58" s="104">
        <v>0</v>
      </c>
      <c r="AE58" s="104">
        <v>0</v>
      </c>
      <c r="AF58" s="104">
        <v>0</v>
      </c>
      <c r="AG58" s="104">
        <v>0</v>
      </c>
      <c r="AH58" s="104">
        <v>0</v>
      </c>
      <c r="AI58" s="104">
        <v>0</v>
      </c>
      <c r="AJ58" s="104">
        <v>1</v>
      </c>
      <c r="AK58" s="104">
        <v>1</v>
      </c>
      <c r="AL58" s="104">
        <v>1</v>
      </c>
      <c r="AM58" s="104">
        <v>1</v>
      </c>
      <c r="AN58" s="104">
        <v>1</v>
      </c>
      <c r="AO58" s="104">
        <v>1</v>
      </c>
      <c r="AP58" s="104">
        <v>0</v>
      </c>
      <c r="AQ58" s="104">
        <v>0</v>
      </c>
      <c r="AR58" s="100"/>
      <c r="AS58" s="100"/>
    </row>
    <row r="59" spans="26:51" x14ac:dyDescent="0.25">
      <c r="Z59" s="86" t="s">
        <v>46</v>
      </c>
      <c r="AA59" s="103" t="s">
        <v>23</v>
      </c>
      <c r="AB59" s="104">
        <v>28</v>
      </c>
      <c r="AC59" s="104">
        <v>28</v>
      </c>
      <c r="AD59" s="104">
        <v>28</v>
      </c>
      <c r="AE59" s="104">
        <v>27</v>
      </c>
      <c r="AF59" s="104">
        <v>22</v>
      </c>
      <c r="AG59" s="104">
        <v>22</v>
      </c>
      <c r="AH59" s="104">
        <v>22</v>
      </c>
      <c r="AI59" s="104">
        <v>20</v>
      </c>
      <c r="AJ59" s="104">
        <v>19</v>
      </c>
      <c r="AK59" s="104">
        <v>18</v>
      </c>
      <c r="AL59" s="104">
        <v>17</v>
      </c>
      <c r="AM59" s="104">
        <v>17</v>
      </c>
      <c r="AN59" s="104">
        <v>16</v>
      </c>
      <c r="AO59" s="104">
        <v>16</v>
      </c>
      <c r="AP59" s="104">
        <v>17</v>
      </c>
      <c r="AQ59" s="104">
        <v>17</v>
      </c>
      <c r="AR59" s="100"/>
      <c r="AS59" s="100"/>
    </row>
    <row r="60" spans="26:51" x14ac:dyDescent="0.25">
      <c r="Z60" s="86" t="s">
        <v>47</v>
      </c>
      <c r="AA60" s="103" t="s">
        <v>24</v>
      </c>
      <c r="AB60" s="104">
        <v>0</v>
      </c>
      <c r="AC60" s="104">
        <v>0</v>
      </c>
      <c r="AD60" s="104">
        <v>0</v>
      </c>
      <c r="AE60" s="104">
        <v>0</v>
      </c>
      <c r="AF60" s="104">
        <v>0</v>
      </c>
      <c r="AG60" s="104">
        <v>0</v>
      </c>
      <c r="AH60" s="104">
        <v>0</v>
      </c>
      <c r="AI60" s="104">
        <v>0</v>
      </c>
      <c r="AJ60" s="104">
        <v>0</v>
      </c>
      <c r="AK60" s="104">
        <v>0</v>
      </c>
      <c r="AL60" s="104">
        <v>1</v>
      </c>
      <c r="AM60" s="104">
        <v>2</v>
      </c>
      <c r="AN60" s="104">
        <v>1</v>
      </c>
      <c r="AO60" s="104">
        <v>0</v>
      </c>
      <c r="AP60" s="104">
        <v>0</v>
      </c>
      <c r="AQ60" s="104">
        <v>0</v>
      </c>
      <c r="AR60" s="100"/>
      <c r="AS60" s="100"/>
    </row>
    <row r="61" spans="26:51" x14ac:dyDescent="0.25">
      <c r="Z61" s="86" t="s">
        <v>93</v>
      </c>
      <c r="AA61" s="103" t="s">
        <v>78</v>
      </c>
      <c r="AB61" s="104">
        <v>0</v>
      </c>
      <c r="AC61" s="104">
        <v>0</v>
      </c>
      <c r="AD61" s="104">
        <v>0</v>
      </c>
      <c r="AE61" s="104">
        <v>0</v>
      </c>
      <c r="AF61" s="104">
        <v>0</v>
      </c>
      <c r="AG61" s="104">
        <v>0</v>
      </c>
      <c r="AH61" s="104">
        <v>0</v>
      </c>
      <c r="AI61" s="104">
        <v>0</v>
      </c>
      <c r="AJ61" s="104">
        <v>0</v>
      </c>
      <c r="AK61" s="104">
        <v>0</v>
      </c>
      <c r="AL61" s="104">
        <v>0</v>
      </c>
      <c r="AM61" s="104">
        <v>0</v>
      </c>
      <c r="AN61" s="104">
        <v>0</v>
      </c>
      <c r="AO61" s="104">
        <v>0</v>
      </c>
      <c r="AP61" s="104">
        <v>0</v>
      </c>
      <c r="AQ61" s="104">
        <v>0</v>
      </c>
      <c r="AR61" s="100"/>
      <c r="AS61" s="100"/>
    </row>
    <row r="62" spans="26:51" x14ac:dyDescent="0.25">
      <c r="AA62" s="105" t="s">
        <v>26</v>
      </c>
      <c r="AB62" s="101">
        <f>$E$12</f>
        <v>35</v>
      </c>
      <c r="AC62" s="101">
        <f t="shared" ref="AC62:AQ62" si="2">$E$12</f>
        <v>35</v>
      </c>
      <c r="AD62" s="101">
        <f t="shared" si="2"/>
        <v>35</v>
      </c>
      <c r="AE62" s="101">
        <f t="shared" si="2"/>
        <v>35</v>
      </c>
      <c r="AF62" s="101">
        <f t="shared" si="2"/>
        <v>35</v>
      </c>
      <c r="AG62" s="101">
        <f t="shared" si="2"/>
        <v>35</v>
      </c>
      <c r="AH62" s="101">
        <f t="shared" si="2"/>
        <v>35</v>
      </c>
      <c r="AI62" s="101">
        <f t="shared" si="2"/>
        <v>35</v>
      </c>
      <c r="AJ62" s="101">
        <f t="shared" si="2"/>
        <v>35</v>
      </c>
      <c r="AK62" s="101">
        <f t="shared" si="2"/>
        <v>35</v>
      </c>
      <c r="AL62" s="101">
        <f t="shared" si="2"/>
        <v>35</v>
      </c>
      <c r="AM62" s="101">
        <f t="shared" si="2"/>
        <v>35</v>
      </c>
      <c r="AN62" s="101">
        <f t="shared" si="2"/>
        <v>35</v>
      </c>
      <c r="AO62" s="101">
        <f t="shared" si="2"/>
        <v>35</v>
      </c>
      <c r="AP62" s="101">
        <f t="shared" si="2"/>
        <v>35</v>
      </c>
      <c r="AQ62" s="101">
        <f t="shared" si="2"/>
        <v>35</v>
      </c>
      <c r="AR62" s="101"/>
      <c r="AS62" s="101"/>
    </row>
    <row r="63" spans="26:51" x14ac:dyDescent="0.25">
      <c r="AA63" s="105" t="s">
        <v>85</v>
      </c>
      <c r="AB63" s="104">
        <f>AB62-(SUM(AB55:AB61))</f>
        <v>5</v>
      </c>
      <c r="AC63" s="104">
        <f t="shared" ref="AC63:AQ63" si="3">AC62-(SUM(AC55:AC61))</f>
        <v>5</v>
      </c>
      <c r="AD63" s="104">
        <f t="shared" si="3"/>
        <v>5</v>
      </c>
      <c r="AE63" s="104">
        <f t="shared" si="3"/>
        <v>6</v>
      </c>
      <c r="AF63" s="104">
        <f t="shared" si="3"/>
        <v>11</v>
      </c>
      <c r="AG63" s="104">
        <f t="shared" si="3"/>
        <v>11</v>
      </c>
      <c r="AH63" s="104">
        <f t="shared" si="3"/>
        <v>9</v>
      </c>
      <c r="AI63" s="104">
        <f t="shared" si="3"/>
        <v>12</v>
      </c>
      <c r="AJ63" s="104">
        <f t="shared" si="3"/>
        <v>12</v>
      </c>
      <c r="AK63" s="104">
        <f t="shared" si="3"/>
        <v>13</v>
      </c>
      <c r="AL63" s="104">
        <f t="shared" si="3"/>
        <v>13</v>
      </c>
      <c r="AM63" s="104">
        <f t="shared" si="3"/>
        <v>12</v>
      </c>
      <c r="AN63" s="104">
        <f t="shared" si="3"/>
        <v>14</v>
      </c>
      <c r="AO63" s="104">
        <f t="shared" si="3"/>
        <v>15</v>
      </c>
      <c r="AP63" s="104">
        <f t="shared" si="3"/>
        <v>15</v>
      </c>
      <c r="AQ63" s="104">
        <f t="shared" si="3"/>
        <v>15</v>
      </c>
    </row>
    <row r="67" spans="27:34" x14ac:dyDescent="0.25">
      <c r="AB67" s="86" t="s">
        <v>19</v>
      </c>
      <c r="AC67" s="86" t="s">
        <v>21</v>
      </c>
      <c r="AD67" s="86" t="s">
        <v>22</v>
      </c>
      <c r="AE67" s="86" t="s">
        <v>23</v>
      </c>
      <c r="AF67" s="104" t="s">
        <v>24</v>
      </c>
      <c r="AG67" s="101" t="s">
        <v>20</v>
      </c>
      <c r="AH67" s="101" t="s">
        <v>78</v>
      </c>
    </row>
    <row r="68" spans="27:34" x14ac:dyDescent="0.25">
      <c r="AA68" s="102" t="s">
        <v>29</v>
      </c>
      <c r="AB68" s="100">
        <v>0</v>
      </c>
      <c r="AC68" s="100">
        <v>4</v>
      </c>
      <c r="AD68" s="100">
        <v>1</v>
      </c>
      <c r="AE68" s="100">
        <v>39</v>
      </c>
      <c r="AF68" s="100">
        <v>2</v>
      </c>
      <c r="AG68" s="100">
        <v>0</v>
      </c>
      <c r="AH68" s="100">
        <v>0</v>
      </c>
    </row>
  </sheetData>
  <mergeCells count="2">
    <mergeCell ref="I8:K8"/>
    <mergeCell ref="V8:X8"/>
  </mergeCells>
  <dataValidations count="1">
    <dataValidation type="list" allowBlank="1" showInputMessage="1" showErrorMessage="1" sqref="AC34 AC51">
      <formula1>$AM$2:$AM$3</formula1>
    </dataValidation>
  </dataValidation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T68"/>
  <sheetViews>
    <sheetView showGridLines="0" showWhiteSpace="0" zoomScale="60" zoomScaleNormal="60" zoomScaleSheetLayoutView="70" workbookViewId="0"/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49" customWidth="1"/>
    <col min="25" max="25" width="15" style="86" customWidth="1"/>
    <col min="26" max="26" width="34.7109375" style="86" customWidth="1"/>
    <col min="27" max="27" width="24.140625" style="86" customWidth="1"/>
    <col min="28" max="31" width="15" style="86" customWidth="1"/>
    <col min="32" max="53" width="15" style="104" customWidth="1"/>
    <col min="54" max="54" width="15" style="86" customWidth="1"/>
    <col min="55" max="79" width="9.140625" style="86" customWidth="1"/>
    <col min="80" max="104" width="9.140625" style="53" customWidth="1"/>
    <col min="105" max="176" width="9.140625" style="49" customWidth="1"/>
    <col min="177" max="245" width="9.140625" style="28" customWidth="1"/>
    <col min="246" max="16384" width="9.7109375" style="28"/>
  </cols>
  <sheetData>
    <row r="1" spans="1:176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81"/>
      <c r="Z1" s="82"/>
      <c r="AA1" s="82"/>
      <c r="AB1" s="82"/>
      <c r="AC1" s="82"/>
      <c r="AD1" s="82"/>
      <c r="AE1" s="82"/>
      <c r="AF1" s="114"/>
      <c r="AG1" s="114"/>
      <c r="AH1" s="114"/>
      <c r="AI1" s="114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</row>
    <row r="2" spans="1:176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">
        <v>1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">
        <v>1</v>
      </c>
      <c r="Y2" s="83"/>
      <c r="Z2" s="84"/>
      <c r="AA2" s="85"/>
      <c r="AB2" s="84"/>
      <c r="AC2" s="84"/>
      <c r="AD2" s="84"/>
      <c r="AE2" s="84"/>
      <c r="AF2" s="110"/>
      <c r="AG2" s="110"/>
      <c r="AH2" s="110"/>
      <c r="AI2" s="110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</row>
    <row r="3" spans="1:176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">
        <v>84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">
        <v>84</v>
      </c>
      <c r="Y3" s="83"/>
      <c r="Z3" s="86"/>
      <c r="AA3" s="85"/>
      <c r="AB3" s="86"/>
      <c r="AC3" s="86"/>
      <c r="AD3" s="86"/>
      <c r="AE3" s="86"/>
      <c r="AF3" s="104"/>
      <c r="AG3" s="104"/>
      <c r="AH3" s="104"/>
      <c r="AI3" s="104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</row>
    <row r="4" spans="1:176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17">
        <v>43074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17">
        <v>43078</v>
      </c>
      <c r="Y4" s="87"/>
      <c r="Z4" s="86"/>
      <c r="AA4" s="88"/>
      <c r="AB4" s="89"/>
      <c r="AC4" s="89"/>
      <c r="AD4" s="89"/>
      <c r="AE4" s="89"/>
      <c r="AF4" s="109"/>
      <c r="AG4" s="109"/>
      <c r="AH4" s="109"/>
      <c r="AI4" s="109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109"/>
      <c r="BB4" s="89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81"/>
      <c r="BT4" s="81"/>
      <c r="BU4" s="81"/>
      <c r="BV4" s="81"/>
      <c r="BW4" s="81"/>
      <c r="BX4" s="81"/>
      <c r="BY4" s="81"/>
      <c r="BZ4" s="81"/>
      <c r="CA4" s="81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</row>
    <row r="5" spans="1:176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7"/>
      <c r="Y5" s="82"/>
      <c r="Z5" s="86"/>
      <c r="AA5" s="91"/>
      <c r="AB5" s="92"/>
      <c r="AC5" s="92"/>
      <c r="AD5" s="92"/>
      <c r="AE5" s="92"/>
      <c r="AF5" s="101"/>
      <c r="AG5" s="101"/>
      <c r="AH5" s="101"/>
      <c r="AI5" s="101"/>
      <c r="AJ5" s="110"/>
      <c r="AK5" s="110"/>
      <c r="AL5" s="110"/>
      <c r="AM5" s="101"/>
      <c r="AN5" s="110"/>
      <c r="AO5" s="110"/>
      <c r="AP5" s="110"/>
      <c r="AQ5" s="110"/>
      <c r="AR5" s="110"/>
      <c r="AS5" s="101"/>
      <c r="AT5" s="110"/>
      <c r="AU5" s="110"/>
      <c r="AV5" s="110"/>
      <c r="AW5" s="110"/>
      <c r="AX5" s="110"/>
      <c r="AY5" s="101"/>
      <c r="AZ5" s="110"/>
      <c r="BA5" s="110"/>
      <c r="BB5" s="84"/>
      <c r="BC5" s="92"/>
      <c r="BD5" s="84"/>
      <c r="BE5" s="84"/>
      <c r="BF5" s="84"/>
      <c r="BG5" s="92"/>
      <c r="BH5" s="84"/>
      <c r="BI5" s="84"/>
      <c r="BJ5" s="84"/>
      <c r="BK5" s="84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</row>
    <row r="6" spans="1:176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8"/>
      <c r="Y6" s="84"/>
      <c r="Z6" s="86"/>
      <c r="AA6" s="91"/>
      <c r="AB6" s="92"/>
      <c r="AC6" s="92"/>
      <c r="AD6" s="92"/>
      <c r="AE6" s="92"/>
      <c r="AF6" s="101"/>
      <c r="AG6" s="101"/>
      <c r="AH6" s="101"/>
      <c r="AI6" s="101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04"/>
      <c r="BA6" s="104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</row>
    <row r="7" spans="1:176" x14ac:dyDescent="0.25">
      <c r="AA7" s="91"/>
      <c r="AB7" s="92"/>
      <c r="AC7" s="92"/>
      <c r="AD7" s="92"/>
      <c r="AE7" s="92"/>
      <c r="AF7" s="101"/>
      <c r="AG7" s="101"/>
      <c r="AH7" s="101"/>
      <c r="AI7" s="101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176" ht="18.75" x14ac:dyDescent="0.3">
      <c r="B8" s="29" t="s">
        <v>35</v>
      </c>
      <c r="C8" s="27" t="s">
        <v>30</v>
      </c>
      <c r="I8" s="130"/>
      <c r="J8" s="130"/>
      <c r="K8" s="130"/>
      <c r="N8" s="29" t="s">
        <v>35</v>
      </c>
      <c r="O8" s="27" t="s">
        <v>30</v>
      </c>
      <c r="V8" s="131"/>
      <c r="W8" s="131"/>
      <c r="X8" s="131"/>
      <c r="Z8" s="93"/>
      <c r="AA8" s="91"/>
      <c r="AB8" s="92"/>
      <c r="AC8" s="92"/>
      <c r="AD8" s="92"/>
      <c r="AE8" s="92"/>
      <c r="AF8" s="101"/>
      <c r="AG8" s="101"/>
      <c r="AH8" s="101"/>
      <c r="AI8" s="101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176" ht="7.5" customHeight="1" x14ac:dyDescent="0.25">
      <c r="AA9" s="91"/>
      <c r="AB9" s="92"/>
      <c r="AC9" s="92"/>
      <c r="AD9" s="92"/>
      <c r="AE9" s="92"/>
      <c r="AF9" s="101"/>
      <c r="AG9" s="101"/>
      <c r="AH9" s="101"/>
      <c r="AI9" s="101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</row>
    <row r="10" spans="1:176" x14ac:dyDescent="0.25">
      <c r="B10" s="30" t="s">
        <v>12</v>
      </c>
      <c r="C10" s="31"/>
      <c r="D10" s="31"/>
      <c r="N10" s="30" t="s">
        <v>12</v>
      </c>
      <c r="O10" s="32"/>
      <c r="P10" s="32"/>
      <c r="AA10" s="91"/>
      <c r="AB10" s="92"/>
      <c r="AC10" s="92"/>
      <c r="AD10" s="92"/>
      <c r="AE10" s="92"/>
      <c r="AF10" s="101"/>
      <c r="AG10" s="101"/>
      <c r="AH10" s="101"/>
      <c r="AI10" s="101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</row>
    <row r="11" spans="1:176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0"/>
      <c r="Y11" s="93"/>
      <c r="Z11" s="86"/>
      <c r="AA11" s="91"/>
      <c r="AB11" s="92"/>
      <c r="AC11" s="92"/>
      <c r="AD11" s="92"/>
      <c r="AE11" s="92"/>
      <c r="AF11" s="101"/>
      <c r="AG11" s="101"/>
      <c r="AH11" s="101"/>
      <c r="AI11" s="101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04"/>
      <c r="BA11" s="104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</row>
    <row r="12" spans="1:176" x14ac:dyDescent="0.25">
      <c r="B12" s="63">
        <f>VLOOKUP($C$8,'Site Plan and Key'!$B$33:$G$40,3,FALSE)</f>
        <v>0</v>
      </c>
      <c r="C12" s="63">
        <f>VLOOKUP($C$8,'Site Plan and Key'!$B$33:$G$40,4,FALSE)</f>
        <v>9</v>
      </c>
      <c r="D12" s="63">
        <f>VLOOKUP($C$8,'Site Plan and Key'!$B$33:$G$40,5,FALSE)</f>
        <v>11</v>
      </c>
      <c r="E12" s="63">
        <f>VLOOKUP($C$8,'Site Plan and Key'!$B$33:$G$40,6,FALSE)</f>
        <v>20</v>
      </c>
      <c r="F12" s="41"/>
      <c r="N12" s="63">
        <f>VLOOKUP($C$8,'Site Plan and Key'!$B$33:$G$40,3,FALSE)</f>
        <v>0</v>
      </c>
      <c r="O12" s="64">
        <f>VLOOKUP($C$8,'Site Plan and Key'!$B$33:$G$40,4,FALSE)</f>
        <v>9</v>
      </c>
      <c r="P12" s="64">
        <f>VLOOKUP($C$8,'Site Plan and Key'!$B$33:$G$40,5,FALSE)</f>
        <v>11</v>
      </c>
      <c r="Q12" s="65">
        <f>VLOOKUP($C$8,'Site Plan and Key'!$B$33:$G$40,6,FALSE)</f>
        <v>20</v>
      </c>
      <c r="R12" s="4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/>
      <c r="BA12" s="111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176" ht="8.25" customHeight="1" x14ac:dyDescent="0.25"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</row>
    <row r="14" spans="1:176" x14ac:dyDescent="0.25">
      <c r="B14" s="38" t="s">
        <v>13</v>
      </c>
      <c r="N14" s="38" t="s">
        <v>13</v>
      </c>
      <c r="AB14" s="94"/>
      <c r="AC14" s="94"/>
      <c r="AD14" s="94"/>
      <c r="AE14" s="94"/>
      <c r="AF14" s="115"/>
      <c r="AG14" s="115"/>
      <c r="AH14" s="115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</row>
    <row r="15" spans="1:176" x14ac:dyDescent="0.25">
      <c r="B15" s="39" t="s">
        <v>14</v>
      </c>
      <c r="N15" s="39" t="s">
        <v>14</v>
      </c>
      <c r="AA15" s="95"/>
      <c r="AB15" s="92"/>
      <c r="AC15" s="92"/>
      <c r="AD15" s="92"/>
      <c r="AE15" s="92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</row>
    <row r="16" spans="1:176" x14ac:dyDescent="0.25">
      <c r="B16" s="27" t="s">
        <v>15</v>
      </c>
      <c r="N16" s="27" t="s">
        <v>15</v>
      </c>
      <c r="AA16" s="95"/>
      <c r="AB16" s="95"/>
      <c r="AC16" s="96"/>
      <c r="AD16" s="92"/>
      <c r="AE16" s="92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</row>
    <row r="17" spans="2:63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91"/>
      <c r="AB17" s="92"/>
      <c r="AC17" s="92"/>
      <c r="AD17" s="92"/>
      <c r="AE17" s="92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</row>
    <row r="18" spans="2:63" x14ac:dyDescent="0.25">
      <c r="B18" s="28"/>
      <c r="N18" s="28"/>
      <c r="AA18" s="91"/>
      <c r="AB18" s="92"/>
      <c r="AC18" s="92"/>
      <c r="AD18" s="92"/>
      <c r="AE18" s="92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</row>
    <row r="19" spans="2:63" x14ac:dyDescent="0.25">
      <c r="AA19" s="91"/>
      <c r="AB19" s="92"/>
      <c r="AC19" s="92"/>
      <c r="AD19" s="92"/>
      <c r="AE19" s="92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</row>
    <row r="20" spans="2:63" x14ac:dyDescent="0.25">
      <c r="AA20" s="91"/>
      <c r="AB20" s="92"/>
      <c r="AC20" s="92"/>
      <c r="AD20" s="92"/>
      <c r="AE20" s="92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</row>
    <row r="21" spans="2:63" x14ac:dyDescent="0.25">
      <c r="AA21" s="91"/>
      <c r="AB21" s="92"/>
      <c r="AC21" s="92"/>
    </row>
    <row r="22" spans="2:63" x14ac:dyDescent="0.25">
      <c r="AA22" s="91"/>
      <c r="AB22" s="92"/>
      <c r="AC22" s="92"/>
    </row>
    <row r="23" spans="2:63" x14ac:dyDescent="0.25">
      <c r="M23" s="39"/>
      <c r="AA23" s="91"/>
      <c r="AB23" s="92"/>
      <c r="AC23" s="92"/>
    </row>
    <row r="24" spans="2:63" x14ac:dyDescent="0.25">
      <c r="AB24" s="92"/>
      <c r="AC24" s="92"/>
    </row>
    <row r="25" spans="2:63" x14ac:dyDescent="0.25">
      <c r="AA25" s="95"/>
      <c r="AB25" s="89"/>
      <c r="AC25" s="89"/>
      <c r="AD25" s="89"/>
      <c r="AE25" s="8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2"/>
      <c r="BA25" s="112"/>
      <c r="BB25" s="97"/>
      <c r="BC25" s="97"/>
      <c r="BD25" s="97"/>
      <c r="BE25" s="97"/>
      <c r="BF25" s="97"/>
      <c r="BG25" s="97"/>
      <c r="BH25" s="97"/>
      <c r="BI25" s="97"/>
      <c r="BJ25" s="97"/>
      <c r="BK25" s="97"/>
    </row>
    <row r="26" spans="2:63" x14ac:dyDescent="0.25">
      <c r="AA26" s="91"/>
      <c r="AB26" s="92"/>
      <c r="AC26" s="92"/>
      <c r="AD26" s="92"/>
      <c r="AE26" s="92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2:63" x14ac:dyDescent="0.25">
      <c r="AA27" s="91"/>
      <c r="AB27" s="92"/>
      <c r="AC27" s="92"/>
      <c r="AD27" s="92"/>
      <c r="AE27" s="92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2:63" x14ac:dyDescent="0.25">
      <c r="AA28" s="91"/>
      <c r="AB28" s="92"/>
      <c r="AC28" s="92"/>
      <c r="AD28" s="92"/>
      <c r="AE28" s="92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2:63" x14ac:dyDescent="0.25">
      <c r="AA29" s="91"/>
      <c r="AB29" s="92"/>
      <c r="AC29" s="92"/>
      <c r="AD29" s="92"/>
      <c r="AE29" s="92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2:63" x14ac:dyDescent="0.25">
      <c r="AA30" s="91"/>
      <c r="AB30" s="92"/>
      <c r="AC30" s="92"/>
      <c r="AD30" s="92"/>
      <c r="AE30" s="92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2:63" x14ac:dyDescent="0.25">
      <c r="AA31" s="91"/>
      <c r="AB31" s="92"/>
      <c r="AC31" s="92"/>
      <c r="AD31" s="92"/>
      <c r="AE31" s="92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2:63" x14ac:dyDescent="0.25">
      <c r="AA32" s="91"/>
      <c r="AB32" s="92"/>
      <c r="AC32" s="92"/>
      <c r="AD32" s="92"/>
      <c r="AE32" s="92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26:63" x14ac:dyDescent="0.25">
      <c r="AB33" s="94"/>
      <c r="AC33" s="94"/>
      <c r="AD33" s="94"/>
      <c r="AE33" s="94"/>
      <c r="AF33" s="115"/>
      <c r="AG33" s="115"/>
      <c r="AH33" s="115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26:63" x14ac:dyDescent="0.25">
      <c r="AA34" s="95" t="s">
        <v>75</v>
      </c>
      <c r="AB34" s="92"/>
      <c r="AC34" s="116">
        <v>43074</v>
      </c>
      <c r="AD34" s="92"/>
      <c r="AE34" s="92"/>
      <c r="AF34" s="101"/>
      <c r="AG34" s="101"/>
      <c r="AH34" s="101"/>
    </row>
    <row r="36" spans="26:63" x14ac:dyDescent="0.25">
      <c r="AB36" s="88" t="s">
        <v>17</v>
      </c>
      <c r="AC36" s="88"/>
    </row>
    <row r="37" spans="26:63" x14ac:dyDescent="0.25">
      <c r="AA37" s="97" t="s">
        <v>18</v>
      </c>
      <c r="AB37" s="98">
        <v>0.20833333333333301</v>
      </c>
      <c r="AC37" s="98">
        <v>0.25</v>
      </c>
      <c r="AD37" s="98">
        <v>0.29166666666666702</v>
      </c>
      <c r="AE37" s="98">
        <v>0.33333333333333298</v>
      </c>
      <c r="AF37" s="98">
        <v>0.375</v>
      </c>
      <c r="AG37" s="98">
        <v>0.41666666666666702</v>
      </c>
      <c r="AH37" s="98">
        <v>0.45833333333333298</v>
      </c>
      <c r="AI37" s="98">
        <v>0.5</v>
      </c>
      <c r="AJ37" s="98">
        <v>0.54166666666666696</v>
      </c>
      <c r="AK37" s="98">
        <v>0.58333333333333304</v>
      </c>
      <c r="AL37" s="98">
        <v>0.59375</v>
      </c>
      <c r="AM37" s="98">
        <v>0.60416666666666696</v>
      </c>
      <c r="AN37" s="98">
        <v>0.61458333333333304</v>
      </c>
      <c r="AO37" s="98">
        <v>0.625</v>
      </c>
      <c r="AP37" s="98">
        <v>0.63541666666666696</v>
      </c>
      <c r="AQ37" s="98">
        <v>0.64583333333333304</v>
      </c>
      <c r="AR37" s="98">
        <v>0.65625</v>
      </c>
      <c r="AS37" s="98">
        <v>0.66666666666666696</v>
      </c>
      <c r="AT37" s="98">
        <v>0.67708333333333304</v>
      </c>
      <c r="AU37" s="98">
        <v>0.70833333333333404</v>
      </c>
      <c r="AV37" s="98">
        <v>0.75</v>
      </c>
      <c r="AW37" s="98">
        <v>0.79166666666666696</v>
      </c>
      <c r="AX37" s="98">
        <v>0.83333333333333304</v>
      </c>
    </row>
    <row r="38" spans="26:63" x14ac:dyDescent="0.25">
      <c r="Z38" s="86" t="s">
        <v>48</v>
      </c>
      <c r="AA38" s="99" t="s">
        <v>19</v>
      </c>
      <c r="AB38" s="100">
        <v>0</v>
      </c>
      <c r="AC38" s="100">
        <v>0</v>
      </c>
      <c r="AD38" s="100">
        <v>0</v>
      </c>
      <c r="AE38" s="100">
        <v>0</v>
      </c>
      <c r="AF38" s="100">
        <v>0</v>
      </c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0">
        <v>0</v>
      </c>
    </row>
    <row r="39" spans="26:63" x14ac:dyDescent="0.25">
      <c r="Z39" s="86" t="s">
        <v>94</v>
      </c>
      <c r="AA39" s="99" t="s">
        <v>20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</row>
    <row r="40" spans="26:63" x14ac:dyDescent="0.25">
      <c r="Z40" s="86" t="s">
        <v>49</v>
      </c>
      <c r="AA40" s="99" t="s">
        <v>21</v>
      </c>
      <c r="AB40" s="100">
        <v>1</v>
      </c>
      <c r="AC40" s="100">
        <v>1</v>
      </c>
      <c r="AD40" s="100">
        <v>1</v>
      </c>
      <c r="AE40" s="100">
        <v>1</v>
      </c>
      <c r="AF40" s="100">
        <v>1</v>
      </c>
      <c r="AG40" s="100">
        <v>1</v>
      </c>
      <c r="AH40" s="100">
        <v>1</v>
      </c>
      <c r="AI40" s="100">
        <v>1</v>
      </c>
      <c r="AJ40" s="100">
        <v>1</v>
      </c>
      <c r="AK40" s="100">
        <v>1</v>
      </c>
      <c r="AL40" s="100">
        <v>1</v>
      </c>
      <c r="AM40" s="100">
        <v>1</v>
      </c>
      <c r="AN40" s="100">
        <v>1</v>
      </c>
      <c r="AO40" s="100">
        <v>1</v>
      </c>
      <c r="AP40" s="100">
        <v>1</v>
      </c>
      <c r="AQ40" s="100">
        <v>1</v>
      </c>
      <c r="AR40" s="100">
        <v>1</v>
      </c>
      <c r="AS40" s="100">
        <v>1</v>
      </c>
      <c r="AT40" s="100">
        <v>1</v>
      </c>
      <c r="AU40" s="100">
        <v>1</v>
      </c>
      <c r="AV40" s="100">
        <v>1</v>
      </c>
      <c r="AW40" s="100">
        <v>1</v>
      </c>
      <c r="AX40" s="100">
        <v>1</v>
      </c>
    </row>
    <row r="41" spans="26:63" x14ac:dyDescent="0.25">
      <c r="Z41" s="86" t="s">
        <v>50</v>
      </c>
      <c r="AA41" s="99" t="s">
        <v>22</v>
      </c>
      <c r="AB41" s="100">
        <v>0</v>
      </c>
      <c r="AC41" s="100">
        <v>0</v>
      </c>
      <c r="AD41" s="100">
        <v>0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9"/>
      <c r="AZ41" s="112"/>
      <c r="BA41" s="112"/>
      <c r="BB41" s="97"/>
      <c r="BC41" s="97"/>
      <c r="BD41" s="97"/>
      <c r="BE41" s="97"/>
      <c r="BF41" s="97"/>
      <c r="BG41" s="97"/>
      <c r="BH41" s="97"/>
      <c r="BI41" s="97"/>
      <c r="BJ41" s="97"/>
      <c r="BK41" s="97"/>
    </row>
    <row r="42" spans="26:63" x14ac:dyDescent="0.25">
      <c r="Z42" s="86" t="s">
        <v>51</v>
      </c>
      <c r="AA42" s="99" t="s">
        <v>23</v>
      </c>
      <c r="AB42" s="100">
        <v>13</v>
      </c>
      <c r="AC42" s="100">
        <v>13</v>
      </c>
      <c r="AD42" s="100">
        <v>12</v>
      </c>
      <c r="AE42" s="100">
        <v>7</v>
      </c>
      <c r="AF42" s="100">
        <v>6</v>
      </c>
      <c r="AG42" s="100">
        <v>5</v>
      </c>
      <c r="AH42" s="100">
        <v>5</v>
      </c>
      <c r="AI42" s="100">
        <v>6</v>
      </c>
      <c r="AJ42" s="100">
        <v>6</v>
      </c>
      <c r="AK42" s="100">
        <v>5</v>
      </c>
      <c r="AL42" s="100">
        <v>5</v>
      </c>
      <c r="AM42" s="100">
        <v>5</v>
      </c>
      <c r="AN42" s="100">
        <v>5</v>
      </c>
      <c r="AO42" s="100">
        <v>5</v>
      </c>
      <c r="AP42" s="100">
        <v>5</v>
      </c>
      <c r="AQ42" s="100">
        <v>6</v>
      </c>
      <c r="AR42" s="100">
        <v>6</v>
      </c>
      <c r="AS42" s="100">
        <v>6</v>
      </c>
      <c r="AT42" s="100">
        <v>6</v>
      </c>
      <c r="AU42" s="100">
        <v>11</v>
      </c>
      <c r="AV42" s="100">
        <v>10</v>
      </c>
      <c r="AW42" s="100">
        <v>12</v>
      </c>
      <c r="AX42" s="100">
        <v>12</v>
      </c>
      <c r="AY42" s="101"/>
    </row>
    <row r="43" spans="26:63" x14ac:dyDescent="0.25">
      <c r="Z43" s="86" t="s">
        <v>52</v>
      </c>
      <c r="AA43" s="99" t="s">
        <v>24</v>
      </c>
      <c r="AB43" s="100">
        <v>0</v>
      </c>
      <c r="AC43" s="100">
        <v>0</v>
      </c>
      <c r="AD43" s="100">
        <v>0</v>
      </c>
      <c r="AE43" s="100">
        <v>0</v>
      </c>
      <c r="AF43" s="100">
        <v>0</v>
      </c>
      <c r="AG43" s="100">
        <v>0</v>
      </c>
      <c r="AH43" s="100">
        <v>0</v>
      </c>
      <c r="AI43" s="100">
        <v>0</v>
      </c>
      <c r="AJ43" s="100">
        <v>0</v>
      </c>
      <c r="AK43" s="100">
        <v>1</v>
      </c>
      <c r="AL43" s="100">
        <v>1</v>
      </c>
      <c r="AM43" s="100">
        <v>1</v>
      </c>
      <c r="AN43" s="100">
        <v>0</v>
      </c>
      <c r="AO43" s="100">
        <v>0</v>
      </c>
      <c r="AP43" s="100">
        <v>0</v>
      </c>
      <c r="AQ43" s="100">
        <v>0</v>
      </c>
      <c r="AR43" s="100">
        <v>1</v>
      </c>
      <c r="AS43" s="100">
        <v>0</v>
      </c>
      <c r="AT43" s="100">
        <v>0</v>
      </c>
      <c r="AU43" s="100">
        <v>0</v>
      </c>
      <c r="AV43" s="100">
        <v>0</v>
      </c>
      <c r="AW43" s="100">
        <v>0</v>
      </c>
      <c r="AX43" s="100">
        <v>0</v>
      </c>
      <c r="AY43" s="101"/>
    </row>
    <row r="44" spans="26:63" x14ac:dyDescent="0.25">
      <c r="Z44" s="86" t="s">
        <v>95</v>
      </c>
      <c r="AA44" s="99" t="s">
        <v>78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0">
        <v>0</v>
      </c>
      <c r="AY44" s="101"/>
    </row>
    <row r="45" spans="26:63" x14ac:dyDescent="0.25">
      <c r="AA45" s="99" t="s">
        <v>26</v>
      </c>
      <c r="AB45" s="101">
        <f>$E$12</f>
        <v>20</v>
      </c>
      <c r="AC45" s="101">
        <f t="shared" ref="AC45:AX45" si="0">$E$12</f>
        <v>20</v>
      </c>
      <c r="AD45" s="101">
        <f t="shared" si="0"/>
        <v>20</v>
      </c>
      <c r="AE45" s="101">
        <f t="shared" si="0"/>
        <v>20</v>
      </c>
      <c r="AF45" s="101">
        <f t="shared" si="0"/>
        <v>20</v>
      </c>
      <c r="AG45" s="101">
        <f t="shared" si="0"/>
        <v>20</v>
      </c>
      <c r="AH45" s="101">
        <f t="shared" si="0"/>
        <v>20</v>
      </c>
      <c r="AI45" s="101">
        <f t="shared" si="0"/>
        <v>20</v>
      </c>
      <c r="AJ45" s="101">
        <f t="shared" si="0"/>
        <v>20</v>
      </c>
      <c r="AK45" s="101">
        <f t="shared" si="0"/>
        <v>20</v>
      </c>
      <c r="AL45" s="101">
        <f t="shared" si="0"/>
        <v>20</v>
      </c>
      <c r="AM45" s="101">
        <f t="shared" si="0"/>
        <v>20</v>
      </c>
      <c r="AN45" s="101">
        <f t="shared" si="0"/>
        <v>20</v>
      </c>
      <c r="AO45" s="101">
        <f t="shared" si="0"/>
        <v>20</v>
      </c>
      <c r="AP45" s="101">
        <f t="shared" si="0"/>
        <v>20</v>
      </c>
      <c r="AQ45" s="101">
        <f t="shared" si="0"/>
        <v>20</v>
      </c>
      <c r="AR45" s="101">
        <f t="shared" si="0"/>
        <v>20</v>
      </c>
      <c r="AS45" s="101">
        <f t="shared" si="0"/>
        <v>20</v>
      </c>
      <c r="AT45" s="101">
        <f t="shared" si="0"/>
        <v>20</v>
      </c>
      <c r="AU45" s="101">
        <f t="shared" si="0"/>
        <v>20</v>
      </c>
      <c r="AV45" s="101">
        <f t="shared" si="0"/>
        <v>20</v>
      </c>
      <c r="AW45" s="101">
        <f t="shared" si="0"/>
        <v>20</v>
      </c>
      <c r="AX45" s="101">
        <f t="shared" si="0"/>
        <v>20</v>
      </c>
      <c r="AY45" s="101"/>
    </row>
    <row r="46" spans="26:63" x14ac:dyDescent="0.25">
      <c r="AA46" s="99" t="s">
        <v>85</v>
      </c>
      <c r="AB46" s="101">
        <f>AB45-(SUM(AB38:AB44))</f>
        <v>6</v>
      </c>
      <c r="AC46" s="101">
        <f t="shared" ref="AC46:AX46" si="1">AC45-(SUM(AC38:AC44))</f>
        <v>6</v>
      </c>
      <c r="AD46" s="101">
        <f t="shared" si="1"/>
        <v>7</v>
      </c>
      <c r="AE46" s="101">
        <f t="shared" si="1"/>
        <v>12</v>
      </c>
      <c r="AF46" s="101">
        <f t="shared" si="1"/>
        <v>13</v>
      </c>
      <c r="AG46" s="101">
        <f t="shared" si="1"/>
        <v>14</v>
      </c>
      <c r="AH46" s="101">
        <f t="shared" si="1"/>
        <v>14</v>
      </c>
      <c r="AI46" s="101">
        <f t="shared" si="1"/>
        <v>13</v>
      </c>
      <c r="AJ46" s="101">
        <f t="shared" si="1"/>
        <v>13</v>
      </c>
      <c r="AK46" s="101">
        <f t="shared" si="1"/>
        <v>13</v>
      </c>
      <c r="AL46" s="101">
        <f t="shared" si="1"/>
        <v>13</v>
      </c>
      <c r="AM46" s="101">
        <f t="shared" si="1"/>
        <v>13</v>
      </c>
      <c r="AN46" s="101">
        <f t="shared" si="1"/>
        <v>14</v>
      </c>
      <c r="AO46" s="101">
        <f t="shared" si="1"/>
        <v>14</v>
      </c>
      <c r="AP46" s="101">
        <f t="shared" si="1"/>
        <v>14</v>
      </c>
      <c r="AQ46" s="101">
        <f t="shared" si="1"/>
        <v>13</v>
      </c>
      <c r="AR46" s="101">
        <f t="shared" si="1"/>
        <v>12</v>
      </c>
      <c r="AS46" s="101">
        <f t="shared" si="1"/>
        <v>13</v>
      </c>
      <c r="AT46" s="101">
        <f t="shared" si="1"/>
        <v>13</v>
      </c>
      <c r="AU46" s="101">
        <f t="shared" si="1"/>
        <v>8</v>
      </c>
      <c r="AV46" s="101">
        <f t="shared" si="1"/>
        <v>9</v>
      </c>
      <c r="AW46" s="101">
        <f t="shared" si="1"/>
        <v>7</v>
      </c>
      <c r="AX46" s="101">
        <f t="shared" si="1"/>
        <v>7</v>
      </c>
      <c r="AY46" s="101"/>
    </row>
    <row r="47" spans="26:63" x14ac:dyDescent="0.25">
      <c r="AA47" s="102" t="s">
        <v>25</v>
      </c>
      <c r="AB47" s="86" t="s">
        <v>19</v>
      </c>
      <c r="AC47" s="86" t="s">
        <v>21</v>
      </c>
      <c r="AD47" s="86" t="s">
        <v>22</v>
      </c>
      <c r="AE47" s="86" t="s">
        <v>23</v>
      </c>
      <c r="AF47" s="104" t="s">
        <v>24</v>
      </c>
      <c r="AG47" s="101" t="s">
        <v>20</v>
      </c>
      <c r="AH47" s="101" t="s">
        <v>78</v>
      </c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26:63" x14ac:dyDescent="0.25">
      <c r="AA48" s="102" t="s">
        <v>30</v>
      </c>
      <c r="AB48" s="100">
        <v>0</v>
      </c>
      <c r="AC48" s="100">
        <v>1</v>
      </c>
      <c r="AD48" s="100">
        <v>0</v>
      </c>
      <c r="AE48" s="100">
        <v>14</v>
      </c>
      <c r="AF48" s="100">
        <v>2</v>
      </c>
      <c r="AG48" s="100">
        <v>0</v>
      </c>
      <c r="AH48" s="100">
        <v>0</v>
      </c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26:51" x14ac:dyDescent="0.25">
      <c r="AA49" s="91"/>
      <c r="AB49" s="92"/>
      <c r="AC49" s="92"/>
      <c r="AD49" s="92"/>
      <c r="AE49" s="92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26:51" x14ac:dyDescent="0.25">
      <c r="AB50" s="94"/>
      <c r="AC50" s="94"/>
      <c r="AD50" s="94"/>
      <c r="AE50" s="94"/>
      <c r="AF50" s="115"/>
      <c r="AG50" s="115"/>
      <c r="AH50" s="115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26:51" x14ac:dyDescent="0.25">
      <c r="AA51" s="95" t="s">
        <v>76</v>
      </c>
      <c r="AB51" s="92"/>
      <c r="AC51" s="116">
        <v>43078</v>
      </c>
      <c r="AD51" s="92"/>
      <c r="AE51" s="92"/>
      <c r="AF51" s="101"/>
      <c r="AG51" s="101"/>
      <c r="AH51" s="101"/>
    </row>
    <row r="53" spans="26:51" x14ac:dyDescent="0.25">
      <c r="AB53" s="88" t="s">
        <v>17</v>
      </c>
    </row>
    <row r="54" spans="26:51" x14ac:dyDescent="0.25">
      <c r="AA54" s="97" t="s">
        <v>18</v>
      </c>
      <c r="AB54" s="98">
        <v>0.20833333333333334</v>
      </c>
      <c r="AC54" s="98">
        <v>0.25</v>
      </c>
      <c r="AD54" s="98">
        <v>0.29166666666666669</v>
      </c>
      <c r="AE54" s="98">
        <v>0.33333333333333331</v>
      </c>
      <c r="AF54" s="98">
        <v>0.375</v>
      </c>
      <c r="AG54" s="98">
        <v>0.41666666666666702</v>
      </c>
      <c r="AH54" s="98">
        <v>0.45833333333333298</v>
      </c>
      <c r="AI54" s="98">
        <v>0.5</v>
      </c>
      <c r="AJ54" s="98">
        <v>0.54166666666666696</v>
      </c>
      <c r="AK54" s="98">
        <v>0.58333333333333304</v>
      </c>
      <c r="AL54" s="98">
        <v>0.625</v>
      </c>
      <c r="AM54" s="98">
        <v>0.66666666666666596</v>
      </c>
      <c r="AN54" s="98">
        <v>0.70833333333333304</v>
      </c>
      <c r="AO54" s="98">
        <v>0.75</v>
      </c>
      <c r="AP54" s="98">
        <v>0.79166666666666596</v>
      </c>
      <c r="AQ54" s="98">
        <v>0.83333333333333304</v>
      </c>
    </row>
    <row r="55" spans="26:51" x14ac:dyDescent="0.25">
      <c r="Z55" s="86" t="s">
        <v>48</v>
      </c>
      <c r="AA55" s="103" t="s">
        <v>19</v>
      </c>
      <c r="AB55" s="104">
        <v>0</v>
      </c>
      <c r="AC55" s="104">
        <v>0</v>
      </c>
      <c r="AD55" s="104">
        <v>0</v>
      </c>
      <c r="AE55" s="104">
        <v>0</v>
      </c>
      <c r="AF55" s="104">
        <v>0</v>
      </c>
      <c r="AG55" s="104">
        <v>0</v>
      </c>
      <c r="AH55" s="104">
        <v>0</v>
      </c>
      <c r="AI55" s="104">
        <v>0</v>
      </c>
      <c r="AJ55" s="104">
        <v>0</v>
      </c>
      <c r="AK55" s="104">
        <v>0</v>
      </c>
      <c r="AL55" s="104">
        <v>0</v>
      </c>
      <c r="AM55" s="104">
        <v>0</v>
      </c>
      <c r="AN55" s="104">
        <v>0</v>
      </c>
      <c r="AO55" s="104">
        <v>0</v>
      </c>
      <c r="AP55" s="104">
        <v>0</v>
      </c>
      <c r="AQ55" s="104">
        <v>0</v>
      </c>
    </row>
    <row r="56" spans="26:51" x14ac:dyDescent="0.25">
      <c r="Z56" s="86" t="s">
        <v>94</v>
      </c>
      <c r="AA56" s="103" t="s">
        <v>20</v>
      </c>
      <c r="AB56" s="104">
        <v>0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4">
        <v>0</v>
      </c>
      <c r="AI56" s="104">
        <v>0</v>
      </c>
      <c r="AJ56" s="104">
        <v>0</v>
      </c>
      <c r="AK56" s="104">
        <v>0</v>
      </c>
      <c r="AL56" s="104">
        <v>0</v>
      </c>
      <c r="AM56" s="104">
        <v>0</v>
      </c>
      <c r="AN56" s="104">
        <v>0</v>
      </c>
      <c r="AO56" s="104">
        <v>0</v>
      </c>
      <c r="AP56" s="104">
        <v>0</v>
      </c>
      <c r="AQ56" s="104">
        <v>0</v>
      </c>
      <c r="AR56" s="100"/>
      <c r="AS56" s="100"/>
    </row>
    <row r="57" spans="26:51" x14ac:dyDescent="0.25">
      <c r="Z57" s="86" t="s">
        <v>49</v>
      </c>
      <c r="AA57" s="103" t="s">
        <v>21</v>
      </c>
      <c r="AB57" s="104">
        <v>1</v>
      </c>
      <c r="AC57" s="104">
        <v>1</v>
      </c>
      <c r="AD57" s="104">
        <v>1</v>
      </c>
      <c r="AE57" s="104">
        <v>1</v>
      </c>
      <c r="AF57" s="104">
        <v>1</v>
      </c>
      <c r="AG57" s="104">
        <v>1</v>
      </c>
      <c r="AH57" s="104">
        <v>0</v>
      </c>
      <c r="AI57" s="104">
        <v>1</v>
      </c>
      <c r="AJ57" s="104">
        <v>1</v>
      </c>
      <c r="AK57" s="104">
        <v>0</v>
      </c>
      <c r="AL57" s="104">
        <v>0</v>
      </c>
      <c r="AM57" s="104">
        <v>0</v>
      </c>
      <c r="AN57" s="104">
        <v>1</v>
      </c>
      <c r="AO57" s="104">
        <v>1</v>
      </c>
      <c r="AP57" s="104">
        <v>1</v>
      </c>
      <c r="AQ57" s="104">
        <v>1</v>
      </c>
      <c r="AR57" s="100"/>
      <c r="AS57" s="100"/>
    </row>
    <row r="58" spans="26:51" x14ac:dyDescent="0.25">
      <c r="Z58" s="86" t="s">
        <v>50</v>
      </c>
      <c r="AA58" s="103" t="s">
        <v>22</v>
      </c>
      <c r="AB58" s="104">
        <v>0</v>
      </c>
      <c r="AC58" s="104">
        <v>0</v>
      </c>
      <c r="AD58" s="104">
        <v>0</v>
      </c>
      <c r="AE58" s="104">
        <v>0</v>
      </c>
      <c r="AF58" s="104">
        <v>0</v>
      </c>
      <c r="AG58" s="104">
        <v>0</v>
      </c>
      <c r="AH58" s="104">
        <v>0</v>
      </c>
      <c r="AI58" s="104">
        <v>0</v>
      </c>
      <c r="AJ58" s="104">
        <v>0</v>
      </c>
      <c r="AK58" s="104">
        <v>0</v>
      </c>
      <c r="AL58" s="104">
        <v>0</v>
      </c>
      <c r="AM58" s="104">
        <v>0</v>
      </c>
      <c r="AN58" s="104">
        <v>0</v>
      </c>
      <c r="AO58" s="104">
        <v>0</v>
      </c>
      <c r="AP58" s="104">
        <v>0</v>
      </c>
      <c r="AQ58" s="104">
        <v>0</v>
      </c>
      <c r="AR58" s="100"/>
      <c r="AS58" s="100"/>
    </row>
    <row r="59" spans="26:51" x14ac:dyDescent="0.25">
      <c r="Z59" s="86" t="s">
        <v>51</v>
      </c>
      <c r="AA59" s="103" t="s">
        <v>23</v>
      </c>
      <c r="AB59" s="104">
        <v>14</v>
      </c>
      <c r="AC59" s="104">
        <v>14</v>
      </c>
      <c r="AD59" s="104">
        <v>14</v>
      </c>
      <c r="AE59" s="104">
        <v>13</v>
      </c>
      <c r="AF59" s="104">
        <v>12</v>
      </c>
      <c r="AG59" s="104">
        <v>11</v>
      </c>
      <c r="AH59" s="104">
        <v>11</v>
      </c>
      <c r="AI59" s="104">
        <v>10</v>
      </c>
      <c r="AJ59" s="104">
        <v>13</v>
      </c>
      <c r="AK59" s="104">
        <v>12</v>
      </c>
      <c r="AL59" s="104">
        <v>12</v>
      </c>
      <c r="AM59" s="104">
        <v>12</v>
      </c>
      <c r="AN59" s="104">
        <v>13</v>
      </c>
      <c r="AO59" s="104">
        <v>13</v>
      </c>
      <c r="AP59" s="104">
        <v>13</v>
      </c>
      <c r="AQ59" s="104">
        <v>13</v>
      </c>
      <c r="AR59" s="100"/>
      <c r="AS59" s="100"/>
    </row>
    <row r="60" spans="26:51" x14ac:dyDescent="0.25">
      <c r="Z60" s="86" t="s">
        <v>52</v>
      </c>
      <c r="AA60" s="103" t="s">
        <v>24</v>
      </c>
      <c r="AB60" s="104">
        <v>0</v>
      </c>
      <c r="AC60" s="104">
        <v>0</v>
      </c>
      <c r="AD60" s="104">
        <v>0</v>
      </c>
      <c r="AE60" s="104">
        <v>0</v>
      </c>
      <c r="AF60" s="104">
        <v>0</v>
      </c>
      <c r="AG60" s="104">
        <v>1</v>
      </c>
      <c r="AH60" s="104">
        <v>0</v>
      </c>
      <c r="AI60" s="104">
        <v>2</v>
      </c>
      <c r="AJ60" s="104">
        <v>0</v>
      </c>
      <c r="AK60" s="104">
        <v>0</v>
      </c>
      <c r="AL60" s="104">
        <v>2</v>
      </c>
      <c r="AM60" s="104">
        <v>1</v>
      </c>
      <c r="AN60" s="104">
        <v>2</v>
      </c>
      <c r="AO60" s="104">
        <v>2</v>
      </c>
      <c r="AP60" s="104">
        <v>0</v>
      </c>
      <c r="AQ60" s="104">
        <v>0</v>
      </c>
      <c r="AR60" s="100"/>
      <c r="AS60" s="100"/>
    </row>
    <row r="61" spans="26:51" x14ac:dyDescent="0.25">
      <c r="Z61" s="86" t="s">
        <v>95</v>
      </c>
      <c r="AA61" s="103" t="s">
        <v>78</v>
      </c>
      <c r="AB61" s="104">
        <v>0</v>
      </c>
      <c r="AC61" s="104">
        <v>0</v>
      </c>
      <c r="AD61" s="104">
        <v>0</v>
      </c>
      <c r="AE61" s="104">
        <v>0</v>
      </c>
      <c r="AF61" s="104">
        <v>0</v>
      </c>
      <c r="AG61" s="104">
        <v>0</v>
      </c>
      <c r="AH61" s="104">
        <v>0</v>
      </c>
      <c r="AI61" s="104">
        <v>0</v>
      </c>
      <c r="AJ61" s="104">
        <v>0</v>
      </c>
      <c r="AK61" s="104">
        <v>0</v>
      </c>
      <c r="AL61" s="104">
        <v>0</v>
      </c>
      <c r="AM61" s="104">
        <v>0</v>
      </c>
      <c r="AN61" s="104">
        <v>0</v>
      </c>
      <c r="AO61" s="104">
        <v>0</v>
      </c>
      <c r="AP61" s="104">
        <v>0</v>
      </c>
      <c r="AQ61" s="104">
        <v>0</v>
      </c>
      <c r="AR61" s="100"/>
      <c r="AS61" s="100"/>
    </row>
    <row r="62" spans="26:51" x14ac:dyDescent="0.25">
      <c r="AA62" s="105" t="s">
        <v>26</v>
      </c>
      <c r="AB62" s="101">
        <f>$E$12</f>
        <v>20</v>
      </c>
      <c r="AC62" s="101">
        <f t="shared" ref="AC62:AQ62" si="2">$E$12</f>
        <v>20</v>
      </c>
      <c r="AD62" s="101">
        <f t="shared" si="2"/>
        <v>20</v>
      </c>
      <c r="AE62" s="101">
        <f t="shared" si="2"/>
        <v>20</v>
      </c>
      <c r="AF62" s="101">
        <f t="shared" si="2"/>
        <v>20</v>
      </c>
      <c r="AG62" s="101">
        <f t="shared" si="2"/>
        <v>20</v>
      </c>
      <c r="AH62" s="101">
        <f t="shared" si="2"/>
        <v>20</v>
      </c>
      <c r="AI62" s="101">
        <f t="shared" si="2"/>
        <v>20</v>
      </c>
      <c r="AJ62" s="101">
        <f t="shared" si="2"/>
        <v>20</v>
      </c>
      <c r="AK62" s="101">
        <f t="shared" si="2"/>
        <v>20</v>
      </c>
      <c r="AL62" s="101">
        <f t="shared" si="2"/>
        <v>20</v>
      </c>
      <c r="AM62" s="101">
        <f t="shared" si="2"/>
        <v>20</v>
      </c>
      <c r="AN62" s="101">
        <f t="shared" si="2"/>
        <v>20</v>
      </c>
      <c r="AO62" s="101">
        <f t="shared" si="2"/>
        <v>20</v>
      </c>
      <c r="AP62" s="101">
        <f t="shared" si="2"/>
        <v>20</v>
      </c>
      <c r="AQ62" s="101">
        <f t="shared" si="2"/>
        <v>20</v>
      </c>
      <c r="AR62" s="101"/>
      <c r="AS62" s="101"/>
    </row>
    <row r="63" spans="26:51" x14ac:dyDescent="0.25">
      <c r="AA63" s="105" t="s">
        <v>85</v>
      </c>
      <c r="AB63" s="104">
        <f>AB62-(SUM(AB55:AB61))</f>
        <v>5</v>
      </c>
      <c r="AC63" s="104">
        <f t="shared" ref="AC63:AQ63" si="3">AC62-(SUM(AC55:AC61))</f>
        <v>5</v>
      </c>
      <c r="AD63" s="104">
        <f t="shared" si="3"/>
        <v>5</v>
      </c>
      <c r="AE63" s="104">
        <f t="shared" si="3"/>
        <v>6</v>
      </c>
      <c r="AF63" s="104">
        <f t="shared" si="3"/>
        <v>7</v>
      </c>
      <c r="AG63" s="104">
        <f t="shared" si="3"/>
        <v>7</v>
      </c>
      <c r="AH63" s="104">
        <f t="shared" si="3"/>
        <v>9</v>
      </c>
      <c r="AI63" s="104">
        <f t="shared" si="3"/>
        <v>7</v>
      </c>
      <c r="AJ63" s="104">
        <f t="shared" si="3"/>
        <v>6</v>
      </c>
      <c r="AK63" s="104">
        <f t="shared" si="3"/>
        <v>8</v>
      </c>
      <c r="AL63" s="104">
        <f t="shared" si="3"/>
        <v>6</v>
      </c>
      <c r="AM63" s="104">
        <f t="shared" si="3"/>
        <v>7</v>
      </c>
      <c r="AN63" s="104">
        <f t="shared" si="3"/>
        <v>4</v>
      </c>
      <c r="AO63" s="104">
        <f t="shared" si="3"/>
        <v>4</v>
      </c>
      <c r="AP63" s="104">
        <f t="shared" si="3"/>
        <v>6</v>
      </c>
      <c r="AQ63" s="104">
        <f t="shared" si="3"/>
        <v>6</v>
      </c>
    </row>
    <row r="67" spans="27:34" x14ac:dyDescent="0.25">
      <c r="AB67" s="86" t="s">
        <v>19</v>
      </c>
      <c r="AC67" s="86" t="s">
        <v>21</v>
      </c>
      <c r="AD67" s="86" t="s">
        <v>22</v>
      </c>
      <c r="AE67" s="86" t="s">
        <v>23</v>
      </c>
      <c r="AF67" s="104" t="s">
        <v>24</v>
      </c>
      <c r="AG67" s="101" t="s">
        <v>20</v>
      </c>
      <c r="AH67" s="101" t="s">
        <v>78</v>
      </c>
    </row>
    <row r="68" spans="27:34" x14ac:dyDescent="0.25">
      <c r="AA68" s="102" t="s">
        <v>30</v>
      </c>
      <c r="AB68" s="100">
        <v>0</v>
      </c>
      <c r="AC68" s="100">
        <v>4</v>
      </c>
      <c r="AD68" s="100">
        <v>0</v>
      </c>
      <c r="AE68" s="100">
        <v>20</v>
      </c>
      <c r="AF68" s="100">
        <v>6</v>
      </c>
      <c r="AG68" s="100">
        <v>0</v>
      </c>
      <c r="AH68" s="100">
        <v>0</v>
      </c>
    </row>
  </sheetData>
  <mergeCells count="2">
    <mergeCell ref="I8:K8"/>
    <mergeCell ref="V8:X8"/>
  </mergeCells>
  <dataValidations count="1">
    <dataValidation type="list" allowBlank="1" showInputMessage="1" showErrorMessage="1" sqref="AC34 AC51">
      <formula1>$AM$2:$AM$3</formula1>
    </dataValidation>
  </dataValidation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T68"/>
  <sheetViews>
    <sheetView showGridLines="0" showWhiteSpace="0" zoomScale="60" zoomScaleNormal="60" zoomScaleSheetLayoutView="70" workbookViewId="0"/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49" customWidth="1"/>
    <col min="25" max="25" width="15" style="86" customWidth="1"/>
    <col min="26" max="26" width="34.7109375" style="86" customWidth="1"/>
    <col min="27" max="27" width="24.140625" style="86" customWidth="1"/>
    <col min="28" max="31" width="15" style="86" customWidth="1"/>
    <col min="32" max="53" width="15" style="104" customWidth="1"/>
    <col min="54" max="54" width="15" style="86" customWidth="1"/>
    <col min="55" max="79" width="9.140625" style="86" customWidth="1"/>
    <col min="80" max="104" width="9.140625" style="53" customWidth="1"/>
    <col min="105" max="176" width="9.140625" style="49" customWidth="1"/>
    <col min="177" max="245" width="9.140625" style="28" customWidth="1"/>
    <col min="246" max="16384" width="9.7109375" style="28"/>
  </cols>
  <sheetData>
    <row r="1" spans="1:176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81"/>
      <c r="Z1" s="82"/>
      <c r="AA1" s="82"/>
      <c r="AB1" s="82"/>
      <c r="AC1" s="82"/>
      <c r="AD1" s="82"/>
      <c r="AE1" s="82"/>
      <c r="AF1" s="114"/>
      <c r="AG1" s="114"/>
      <c r="AH1" s="114"/>
      <c r="AI1" s="114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</row>
    <row r="2" spans="1:176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">
        <v>1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">
        <v>1</v>
      </c>
      <c r="Y2" s="83"/>
      <c r="Z2" s="84"/>
      <c r="AA2" s="85"/>
      <c r="AB2" s="84"/>
      <c r="AC2" s="84"/>
      <c r="AD2" s="84"/>
      <c r="AE2" s="84"/>
      <c r="AF2" s="110"/>
      <c r="AG2" s="110"/>
      <c r="AH2" s="110"/>
      <c r="AI2" s="110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</row>
    <row r="3" spans="1:176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">
        <v>84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">
        <v>84</v>
      </c>
      <c r="Y3" s="83"/>
      <c r="Z3" s="86"/>
      <c r="AA3" s="85"/>
      <c r="AB3" s="86"/>
      <c r="AC3" s="86"/>
      <c r="AD3" s="86"/>
      <c r="AE3" s="86"/>
      <c r="AF3" s="104"/>
      <c r="AG3" s="104"/>
      <c r="AH3" s="104"/>
      <c r="AI3" s="104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</row>
    <row r="4" spans="1:176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17">
        <v>43074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17">
        <v>43078</v>
      </c>
      <c r="Y4" s="87"/>
      <c r="Z4" s="86"/>
      <c r="AA4" s="88"/>
      <c r="AB4" s="89"/>
      <c r="AC4" s="89"/>
      <c r="AD4" s="89"/>
      <c r="AE4" s="89"/>
      <c r="AF4" s="109"/>
      <c r="AG4" s="109"/>
      <c r="AH4" s="109"/>
      <c r="AI4" s="109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109"/>
      <c r="BB4" s="89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81"/>
      <c r="BT4" s="81"/>
      <c r="BU4" s="81"/>
      <c r="BV4" s="81"/>
      <c r="BW4" s="81"/>
      <c r="BX4" s="81"/>
      <c r="BY4" s="81"/>
      <c r="BZ4" s="81"/>
      <c r="CA4" s="81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</row>
    <row r="5" spans="1:176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7"/>
      <c r="Y5" s="82"/>
      <c r="Z5" s="86"/>
      <c r="AA5" s="91"/>
      <c r="AB5" s="92"/>
      <c r="AC5" s="92"/>
      <c r="AD5" s="92"/>
      <c r="AE5" s="92"/>
      <c r="AF5" s="101"/>
      <c r="AG5" s="101"/>
      <c r="AH5" s="101"/>
      <c r="AI5" s="101"/>
      <c r="AJ5" s="110"/>
      <c r="AK5" s="110"/>
      <c r="AL5" s="110"/>
      <c r="AM5" s="101"/>
      <c r="AN5" s="110"/>
      <c r="AO5" s="110"/>
      <c r="AP5" s="110"/>
      <c r="AQ5" s="110"/>
      <c r="AR5" s="110"/>
      <c r="AS5" s="101"/>
      <c r="AT5" s="110"/>
      <c r="AU5" s="110"/>
      <c r="AV5" s="110"/>
      <c r="AW5" s="110"/>
      <c r="AX5" s="110"/>
      <c r="AY5" s="101"/>
      <c r="AZ5" s="110"/>
      <c r="BA5" s="110"/>
      <c r="BB5" s="84"/>
      <c r="BC5" s="92"/>
      <c r="BD5" s="84"/>
      <c r="BE5" s="84"/>
      <c r="BF5" s="84"/>
      <c r="BG5" s="92"/>
      <c r="BH5" s="84"/>
      <c r="BI5" s="84"/>
      <c r="BJ5" s="84"/>
      <c r="BK5" s="84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</row>
    <row r="6" spans="1:176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8"/>
      <c r="Y6" s="84"/>
      <c r="Z6" s="86"/>
      <c r="AA6" s="91"/>
      <c r="AB6" s="92"/>
      <c r="AC6" s="92"/>
      <c r="AD6" s="92"/>
      <c r="AE6" s="92"/>
      <c r="AF6" s="101"/>
      <c r="AG6" s="101"/>
      <c r="AH6" s="101"/>
      <c r="AI6" s="101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04"/>
      <c r="BA6" s="104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</row>
    <row r="7" spans="1:176" x14ac:dyDescent="0.25">
      <c r="AA7" s="91"/>
      <c r="AB7" s="92"/>
      <c r="AC7" s="92"/>
      <c r="AD7" s="92"/>
      <c r="AE7" s="92"/>
      <c r="AF7" s="101"/>
      <c r="AG7" s="101"/>
      <c r="AH7" s="101"/>
      <c r="AI7" s="101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176" ht="18.75" x14ac:dyDescent="0.3">
      <c r="B8" s="29" t="s">
        <v>35</v>
      </c>
      <c r="C8" s="27" t="s">
        <v>31</v>
      </c>
      <c r="I8" s="130"/>
      <c r="J8" s="130"/>
      <c r="K8" s="130"/>
      <c r="N8" s="29" t="s">
        <v>35</v>
      </c>
      <c r="O8" s="27" t="s">
        <v>31</v>
      </c>
      <c r="V8" s="131"/>
      <c r="W8" s="131"/>
      <c r="X8" s="131"/>
      <c r="Z8" s="93"/>
      <c r="AA8" s="91"/>
      <c r="AB8" s="92"/>
      <c r="AC8" s="92"/>
      <c r="AD8" s="92"/>
      <c r="AE8" s="92"/>
      <c r="AF8" s="101"/>
      <c r="AG8" s="101"/>
      <c r="AH8" s="101"/>
      <c r="AI8" s="101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176" ht="7.5" customHeight="1" x14ac:dyDescent="0.25">
      <c r="AA9" s="91"/>
      <c r="AB9" s="92"/>
      <c r="AC9" s="92"/>
      <c r="AD9" s="92"/>
      <c r="AE9" s="92"/>
      <c r="AF9" s="101"/>
      <c r="AG9" s="101"/>
      <c r="AH9" s="101"/>
      <c r="AI9" s="101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</row>
    <row r="10" spans="1:176" x14ac:dyDescent="0.25">
      <c r="B10" s="30" t="s">
        <v>12</v>
      </c>
      <c r="C10" s="31"/>
      <c r="D10" s="31"/>
      <c r="N10" s="30" t="s">
        <v>12</v>
      </c>
      <c r="O10" s="32"/>
      <c r="P10" s="32"/>
      <c r="AA10" s="91"/>
      <c r="AB10" s="92"/>
      <c r="AC10" s="92"/>
      <c r="AD10" s="92"/>
      <c r="AE10" s="92"/>
      <c r="AF10" s="101"/>
      <c r="AG10" s="101"/>
      <c r="AH10" s="101"/>
      <c r="AI10" s="101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</row>
    <row r="11" spans="1:176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0"/>
      <c r="Y11" s="93"/>
      <c r="Z11" s="86"/>
      <c r="AA11" s="91"/>
      <c r="AB11" s="92"/>
      <c r="AC11" s="92"/>
      <c r="AD11" s="92"/>
      <c r="AE11" s="92"/>
      <c r="AF11" s="101"/>
      <c r="AG11" s="101"/>
      <c r="AH11" s="101"/>
      <c r="AI11" s="101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04"/>
      <c r="BA11" s="104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</row>
    <row r="12" spans="1:176" x14ac:dyDescent="0.25">
      <c r="B12" s="63">
        <f>VLOOKUP($C$8,'Site Plan and Key'!$B$33:$G$40,3,FALSE)</f>
        <v>2</v>
      </c>
      <c r="C12" s="63">
        <f>VLOOKUP($C$8,'Site Plan and Key'!$B$33:$G$40,4,FALSE)</f>
        <v>89</v>
      </c>
      <c r="D12" s="63">
        <f>VLOOKUP($C$8,'Site Plan and Key'!$B$33:$G$40,5,FALSE)</f>
        <v>0</v>
      </c>
      <c r="E12" s="63">
        <f>VLOOKUP($C$8,'Site Plan and Key'!$B$33:$G$40,6,FALSE)</f>
        <v>92</v>
      </c>
      <c r="F12" s="41"/>
      <c r="N12" s="63">
        <f>VLOOKUP($C$8,'Site Plan and Key'!$B$33:$G$40,3,FALSE)</f>
        <v>2</v>
      </c>
      <c r="O12" s="64">
        <f>VLOOKUP($C$8,'Site Plan and Key'!$B$33:$G$40,4,FALSE)</f>
        <v>89</v>
      </c>
      <c r="P12" s="64">
        <f>VLOOKUP($C$8,'Site Plan and Key'!$B$33:$G$40,5,FALSE)</f>
        <v>0</v>
      </c>
      <c r="Q12" s="65">
        <f>VLOOKUP($C$8,'Site Plan and Key'!$B$33:$G$40,6,FALSE)</f>
        <v>92</v>
      </c>
      <c r="R12" s="4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/>
      <c r="BA12" s="111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176" ht="8.25" customHeight="1" x14ac:dyDescent="0.25"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</row>
    <row r="14" spans="1:176" x14ac:dyDescent="0.25">
      <c r="B14" s="38" t="s">
        <v>13</v>
      </c>
      <c r="N14" s="38" t="s">
        <v>13</v>
      </c>
      <c r="AB14" s="94"/>
      <c r="AC14" s="94"/>
      <c r="AD14" s="94"/>
      <c r="AE14" s="94"/>
      <c r="AF14" s="115"/>
      <c r="AG14" s="115"/>
      <c r="AH14" s="115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</row>
    <row r="15" spans="1:176" x14ac:dyDescent="0.25">
      <c r="B15" s="39" t="s">
        <v>14</v>
      </c>
      <c r="N15" s="39" t="s">
        <v>14</v>
      </c>
      <c r="AA15" s="95"/>
      <c r="AB15" s="92"/>
      <c r="AC15" s="92"/>
      <c r="AD15" s="92"/>
      <c r="AE15" s="92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</row>
    <row r="16" spans="1:176" x14ac:dyDescent="0.25">
      <c r="B16" s="27" t="s">
        <v>15</v>
      </c>
      <c r="N16" s="27" t="s">
        <v>15</v>
      </c>
      <c r="AA16" s="95"/>
      <c r="AB16" s="95"/>
      <c r="AC16" s="96"/>
      <c r="AD16" s="92"/>
      <c r="AE16" s="92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</row>
    <row r="17" spans="2:63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91"/>
      <c r="AB17" s="92"/>
      <c r="AC17" s="92"/>
      <c r="AD17" s="92"/>
      <c r="AE17" s="92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</row>
    <row r="18" spans="2:63" x14ac:dyDescent="0.25">
      <c r="B18" s="28"/>
      <c r="N18" s="28"/>
      <c r="AA18" s="91"/>
      <c r="AB18" s="92"/>
      <c r="AC18" s="92"/>
      <c r="AD18" s="92"/>
      <c r="AE18" s="92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</row>
    <row r="19" spans="2:63" x14ac:dyDescent="0.25">
      <c r="AA19" s="91"/>
      <c r="AB19" s="92"/>
      <c r="AC19" s="92"/>
      <c r="AD19" s="92"/>
      <c r="AE19" s="92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</row>
    <row r="20" spans="2:63" x14ac:dyDescent="0.25">
      <c r="AA20" s="91"/>
      <c r="AB20" s="92"/>
      <c r="AC20" s="92"/>
      <c r="AD20" s="92"/>
      <c r="AE20" s="92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</row>
    <row r="21" spans="2:63" x14ac:dyDescent="0.25">
      <c r="AA21" s="91"/>
      <c r="AB21" s="92"/>
      <c r="AC21" s="92"/>
    </row>
    <row r="22" spans="2:63" x14ac:dyDescent="0.25">
      <c r="AA22" s="91"/>
      <c r="AB22" s="92"/>
      <c r="AC22" s="92"/>
    </row>
    <row r="23" spans="2:63" x14ac:dyDescent="0.25">
      <c r="M23" s="39"/>
      <c r="AA23" s="91"/>
      <c r="AB23" s="92"/>
      <c r="AC23" s="92"/>
    </row>
    <row r="24" spans="2:63" x14ac:dyDescent="0.25">
      <c r="AB24" s="92"/>
      <c r="AC24" s="92"/>
    </row>
    <row r="25" spans="2:63" x14ac:dyDescent="0.25">
      <c r="AA25" s="95"/>
      <c r="AB25" s="89"/>
      <c r="AC25" s="89"/>
      <c r="AD25" s="89"/>
      <c r="AE25" s="8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2"/>
      <c r="BA25" s="112"/>
      <c r="BB25" s="97"/>
      <c r="BC25" s="97"/>
      <c r="BD25" s="97"/>
      <c r="BE25" s="97"/>
      <c r="BF25" s="97"/>
      <c r="BG25" s="97"/>
      <c r="BH25" s="97"/>
      <c r="BI25" s="97"/>
      <c r="BJ25" s="97"/>
      <c r="BK25" s="97"/>
    </row>
    <row r="26" spans="2:63" x14ac:dyDescent="0.25">
      <c r="AA26" s="91"/>
      <c r="AB26" s="92"/>
      <c r="AC26" s="92"/>
      <c r="AD26" s="92"/>
      <c r="AE26" s="92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2:63" x14ac:dyDescent="0.25">
      <c r="AA27" s="91"/>
      <c r="AB27" s="92"/>
      <c r="AC27" s="92"/>
      <c r="AD27" s="92"/>
      <c r="AE27" s="92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2:63" x14ac:dyDescent="0.25">
      <c r="AA28" s="91"/>
      <c r="AB28" s="92"/>
      <c r="AC28" s="92"/>
      <c r="AD28" s="92"/>
      <c r="AE28" s="92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2:63" x14ac:dyDescent="0.25">
      <c r="AA29" s="91"/>
      <c r="AB29" s="92"/>
      <c r="AC29" s="92"/>
      <c r="AD29" s="92"/>
      <c r="AE29" s="92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2:63" x14ac:dyDescent="0.25">
      <c r="AA30" s="91"/>
      <c r="AB30" s="92"/>
      <c r="AC30" s="92"/>
      <c r="AD30" s="92"/>
      <c r="AE30" s="92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2:63" x14ac:dyDescent="0.25">
      <c r="AA31" s="91"/>
      <c r="AB31" s="92"/>
      <c r="AC31" s="92"/>
      <c r="AD31" s="92"/>
      <c r="AE31" s="92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2:63" x14ac:dyDescent="0.25">
      <c r="AA32" s="91"/>
      <c r="AB32" s="92"/>
      <c r="AC32" s="92"/>
      <c r="AD32" s="92"/>
      <c r="AE32" s="92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26:63" x14ac:dyDescent="0.25">
      <c r="AB33" s="94"/>
      <c r="AC33" s="94"/>
      <c r="AD33" s="94"/>
      <c r="AE33" s="94"/>
      <c r="AF33" s="115"/>
      <c r="AG33" s="115"/>
      <c r="AH33" s="115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26:63" x14ac:dyDescent="0.25">
      <c r="AA34" s="95" t="s">
        <v>75</v>
      </c>
      <c r="AB34" s="92"/>
      <c r="AC34" s="116">
        <v>43074</v>
      </c>
      <c r="AD34" s="92"/>
      <c r="AE34" s="92"/>
      <c r="AF34" s="101"/>
      <c r="AG34" s="101"/>
      <c r="AH34" s="101"/>
    </row>
    <row r="36" spans="26:63" x14ac:dyDescent="0.25">
      <c r="AB36" s="88" t="s">
        <v>17</v>
      </c>
      <c r="AC36" s="88"/>
    </row>
    <row r="37" spans="26:63" x14ac:dyDescent="0.25">
      <c r="AA37" s="97" t="s">
        <v>18</v>
      </c>
      <c r="AB37" s="98">
        <v>0.20833333333333301</v>
      </c>
      <c r="AC37" s="98">
        <v>0.25</v>
      </c>
      <c r="AD37" s="98">
        <v>0.29166666666666702</v>
      </c>
      <c r="AE37" s="98">
        <v>0.33333333333333298</v>
      </c>
      <c r="AF37" s="98">
        <v>0.375</v>
      </c>
      <c r="AG37" s="98">
        <v>0.41666666666666702</v>
      </c>
      <c r="AH37" s="98">
        <v>0.45833333333333298</v>
      </c>
      <c r="AI37" s="98">
        <v>0.5</v>
      </c>
      <c r="AJ37" s="98">
        <v>0.54166666666666696</v>
      </c>
      <c r="AK37" s="98">
        <v>0.58333333333333304</v>
      </c>
      <c r="AL37" s="98">
        <v>0.59375</v>
      </c>
      <c r="AM37" s="98">
        <v>0.60416666666666696</v>
      </c>
      <c r="AN37" s="98">
        <v>0.61458333333333304</v>
      </c>
      <c r="AO37" s="98">
        <v>0.625</v>
      </c>
      <c r="AP37" s="98">
        <v>0.63541666666666696</v>
      </c>
      <c r="AQ37" s="98">
        <v>0.64583333333333304</v>
      </c>
      <c r="AR37" s="98">
        <v>0.65625</v>
      </c>
      <c r="AS37" s="98">
        <v>0.66666666666666696</v>
      </c>
      <c r="AT37" s="98">
        <v>0.67708333333333304</v>
      </c>
      <c r="AU37" s="98">
        <v>0.70833333333333404</v>
      </c>
      <c r="AV37" s="98">
        <v>0.75</v>
      </c>
      <c r="AW37" s="98">
        <v>0.79166666666666696</v>
      </c>
      <c r="AX37" s="98">
        <v>0.83333333333333304</v>
      </c>
    </row>
    <row r="38" spans="26:63" x14ac:dyDescent="0.25">
      <c r="Z38" s="86" t="s">
        <v>53</v>
      </c>
      <c r="AA38" s="99" t="s">
        <v>19</v>
      </c>
      <c r="AB38" s="100">
        <v>0</v>
      </c>
      <c r="AC38" s="100">
        <v>0</v>
      </c>
      <c r="AD38" s="100">
        <v>0</v>
      </c>
      <c r="AE38" s="100">
        <v>2</v>
      </c>
      <c r="AF38" s="100">
        <v>2</v>
      </c>
      <c r="AG38" s="100">
        <v>3</v>
      </c>
      <c r="AH38" s="100">
        <v>3</v>
      </c>
      <c r="AI38" s="100">
        <v>3</v>
      </c>
      <c r="AJ38" s="100">
        <v>3</v>
      </c>
      <c r="AK38" s="100">
        <v>3</v>
      </c>
      <c r="AL38" s="100">
        <v>1</v>
      </c>
      <c r="AM38" s="100">
        <v>1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0">
        <v>1</v>
      </c>
      <c r="AV38" s="100">
        <v>1</v>
      </c>
      <c r="AW38" s="100">
        <v>0</v>
      </c>
      <c r="AX38" s="100">
        <v>0</v>
      </c>
    </row>
    <row r="39" spans="26:63" x14ac:dyDescent="0.25">
      <c r="Z39" s="86" t="s">
        <v>54</v>
      </c>
      <c r="AA39" s="99" t="s">
        <v>20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</row>
    <row r="40" spans="26:63" x14ac:dyDescent="0.25">
      <c r="Z40" s="86" t="s">
        <v>55</v>
      </c>
      <c r="AA40" s="99" t="s">
        <v>21</v>
      </c>
      <c r="AB40" s="100">
        <v>2</v>
      </c>
      <c r="AC40" s="100">
        <v>2</v>
      </c>
      <c r="AD40" s="100">
        <v>2</v>
      </c>
      <c r="AE40" s="100">
        <v>2</v>
      </c>
      <c r="AF40" s="100">
        <v>2</v>
      </c>
      <c r="AG40" s="100">
        <v>2</v>
      </c>
      <c r="AH40" s="100">
        <v>3</v>
      </c>
      <c r="AI40" s="100">
        <v>2</v>
      </c>
      <c r="AJ40" s="100">
        <v>2</v>
      </c>
      <c r="AK40" s="100">
        <v>1</v>
      </c>
      <c r="AL40" s="100">
        <v>3</v>
      </c>
      <c r="AM40" s="100">
        <v>3</v>
      </c>
      <c r="AN40" s="100">
        <v>3</v>
      </c>
      <c r="AO40" s="100">
        <v>3</v>
      </c>
      <c r="AP40" s="100">
        <v>3</v>
      </c>
      <c r="AQ40" s="100">
        <v>3</v>
      </c>
      <c r="AR40" s="100">
        <v>3</v>
      </c>
      <c r="AS40" s="100">
        <v>3</v>
      </c>
      <c r="AT40" s="100">
        <v>3</v>
      </c>
      <c r="AU40" s="100">
        <v>2</v>
      </c>
      <c r="AV40" s="100">
        <v>3</v>
      </c>
      <c r="AW40" s="100">
        <v>4</v>
      </c>
      <c r="AX40" s="100">
        <v>5</v>
      </c>
    </row>
    <row r="41" spans="26:63" x14ac:dyDescent="0.25">
      <c r="Z41" s="86" t="s">
        <v>56</v>
      </c>
      <c r="AA41" s="99" t="s">
        <v>22</v>
      </c>
      <c r="AB41" s="100">
        <v>0</v>
      </c>
      <c r="AC41" s="100">
        <v>0</v>
      </c>
      <c r="AD41" s="100">
        <v>0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9"/>
      <c r="AZ41" s="112"/>
      <c r="BA41" s="112"/>
      <c r="BB41" s="97"/>
      <c r="BC41" s="97"/>
      <c r="BD41" s="97"/>
      <c r="BE41" s="97"/>
      <c r="BF41" s="97"/>
      <c r="BG41" s="97"/>
      <c r="BH41" s="97"/>
      <c r="BI41" s="97"/>
      <c r="BJ41" s="97"/>
      <c r="BK41" s="97"/>
    </row>
    <row r="42" spans="26:63" x14ac:dyDescent="0.25">
      <c r="Z42" s="86" t="s">
        <v>57</v>
      </c>
      <c r="AA42" s="99" t="s">
        <v>23</v>
      </c>
      <c r="AB42" s="100">
        <v>70</v>
      </c>
      <c r="AC42" s="100">
        <v>70</v>
      </c>
      <c r="AD42" s="100">
        <v>65</v>
      </c>
      <c r="AE42" s="100">
        <v>58</v>
      </c>
      <c r="AF42" s="100">
        <v>55</v>
      </c>
      <c r="AG42" s="100">
        <v>47</v>
      </c>
      <c r="AH42" s="100">
        <v>51</v>
      </c>
      <c r="AI42" s="100">
        <v>51</v>
      </c>
      <c r="AJ42" s="100">
        <v>49</v>
      </c>
      <c r="AK42" s="100">
        <v>46</v>
      </c>
      <c r="AL42" s="100">
        <v>48</v>
      </c>
      <c r="AM42" s="100">
        <v>52</v>
      </c>
      <c r="AN42" s="100">
        <v>47</v>
      </c>
      <c r="AO42" s="100">
        <v>47</v>
      </c>
      <c r="AP42" s="100">
        <v>48</v>
      </c>
      <c r="AQ42" s="100">
        <v>47</v>
      </c>
      <c r="AR42" s="100">
        <v>49</v>
      </c>
      <c r="AS42" s="100">
        <v>51</v>
      </c>
      <c r="AT42" s="100">
        <v>47</v>
      </c>
      <c r="AU42" s="100">
        <v>54</v>
      </c>
      <c r="AV42" s="100">
        <v>58</v>
      </c>
      <c r="AW42" s="100">
        <v>63</v>
      </c>
      <c r="AX42" s="100">
        <v>68</v>
      </c>
      <c r="AY42" s="101"/>
    </row>
    <row r="43" spans="26:63" x14ac:dyDescent="0.25">
      <c r="Z43" s="86" t="s">
        <v>58</v>
      </c>
      <c r="AA43" s="99" t="s">
        <v>24</v>
      </c>
      <c r="AB43" s="100">
        <v>0</v>
      </c>
      <c r="AC43" s="100">
        <v>0</v>
      </c>
      <c r="AD43" s="100">
        <v>1</v>
      </c>
      <c r="AE43" s="100">
        <v>3</v>
      </c>
      <c r="AF43" s="100">
        <v>3</v>
      </c>
      <c r="AG43" s="100">
        <v>2</v>
      </c>
      <c r="AH43" s="100">
        <v>1</v>
      </c>
      <c r="AI43" s="100">
        <v>1</v>
      </c>
      <c r="AJ43" s="100">
        <v>3</v>
      </c>
      <c r="AK43" s="100">
        <v>3</v>
      </c>
      <c r="AL43" s="100">
        <v>2</v>
      </c>
      <c r="AM43" s="100">
        <v>3</v>
      </c>
      <c r="AN43" s="100">
        <v>1</v>
      </c>
      <c r="AO43" s="100">
        <v>1</v>
      </c>
      <c r="AP43" s="100">
        <v>3</v>
      </c>
      <c r="AQ43" s="100">
        <v>3</v>
      </c>
      <c r="AR43" s="100">
        <v>4</v>
      </c>
      <c r="AS43" s="100">
        <v>4</v>
      </c>
      <c r="AT43" s="100">
        <v>4</v>
      </c>
      <c r="AU43" s="100">
        <v>5</v>
      </c>
      <c r="AV43" s="100">
        <v>4</v>
      </c>
      <c r="AW43" s="100">
        <v>0</v>
      </c>
      <c r="AX43" s="100">
        <v>0</v>
      </c>
      <c r="AY43" s="101"/>
    </row>
    <row r="44" spans="26:63" x14ac:dyDescent="0.25">
      <c r="Z44" s="86" t="s">
        <v>96</v>
      </c>
      <c r="AA44" s="99" t="s">
        <v>78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0">
        <v>0</v>
      </c>
      <c r="AY44" s="101"/>
    </row>
    <row r="45" spans="26:63" x14ac:dyDescent="0.25">
      <c r="AA45" s="99" t="s">
        <v>26</v>
      </c>
      <c r="AB45" s="101">
        <f>$E$12</f>
        <v>92</v>
      </c>
      <c r="AC45" s="101">
        <f t="shared" ref="AC45:AX45" si="0">$E$12</f>
        <v>92</v>
      </c>
      <c r="AD45" s="101">
        <f t="shared" si="0"/>
        <v>92</v>
      </c>
      <c r="AE45" s="101">
        <f t="shared" si="0"/>
        <v>92</v>
      </c>
      <c r="AF45" s="101">
        <f t="shared" si="0"/>
        <v>92</v>
      </c>
      <c r="AG45" s="101">
        <f t="shared" si="0"/>
        <v>92</v>
      </c>
      <c r="AH45" s="101">
        <f t="shared" si="0"/>
        <v>92</v>
      </c>
      <c r="AI45" s="101">
        <f t="shared" si="0"/>
        <v>92</v>
      </c>
      <c r="AJ45" s="101">
        <f t="shared" si="0"/>
        <v>92</v>
      </c>
      <c r="AK45" s="101">
        <f t="shared" si="0"/>
        <v>92</v>
      </c>
      <c r="AL45" s="101">
        <f t="shared" si="0"/>
        <v>92</v>
      </c>
      <c r="AM45" s="101">
        <f t="shared" si="0"/>
        <v>92</v>
      </c>
      <c r="AN45" s="101">
        <f t="shared" si="0"/>
        <v>92</v>
      </c>
      <c r="AO45" s="101">
        <f t="shared" si="0"/>
        <v>92</v>
      </c>
      <c r="AP45" s="101">
        <f t="shared" si="0"/>
        <v>92</v>
      </c>
      <c r="AQ45" s="101">
        <f t="shared" si="0"/>
        <v>92</v>
      </c>
      <c r="AR45" s="101">
        <f t="shared" si="0"/>
        <v>92</v>
      </c>
      <c r="AS45" s="101">
        <f t="shared" si="0"/>
        <v>92</v>
      </c>
      <c r="AT45" s="101">
        <f t="shared" si="0"/>
        <v>92</v>
      </c>
      <c r="AU45" s="101">
        <f t="shared" si="0"/>
        <v>92</v>
      </c>
      <c r="AV45" s="101">
        <f t="shared" si="0"/>
        <v>92</v>
      </c>
      <c r="AW45" s="101">
        <f t="shared" si="0"/>
        <v>92</v>
      </c>
      <c r="AX45" s="101">
        <f t="shared" si="0"/>
        <v>92</v>
      </c>
      <c r="AY45" s="101"/>
    </row>
    <row r="46" spans="26:63" x14ac:dyDescent="0.25">
      <c r="AA46" s="99" t="s">
        <v>85</v>
      </c>
      <c r="AB46" s="101">
        <f>AB45-(SUM(AB38:AB44))</f>
        <v>20</v>
      </c>
      <c r="AC46" s="101">
        <f t="shared" ref="AC46:AX46" si="1">AC45-(SUM(AC38:AC44))</f>
        <v>20</v>
      </c>
      <c r="AD46" s="101">
        <f t="shared" si="1"/>
        <v>24</v>
      </c>
      <c r="AE46" s="101">
        <f t="shared" si="1"/>
        <v>27</v>
      </c>
      <c r="AF46" s="101">
        <f t="shared" si="1"/>
        <v>30</v>
      </c>
      <c r="AG46" s="101">
        <f t="shared" si="1"/>
        <v>38</v>
      </c>
      <c r="AH46" s="101">
        <f t="shared" si="1"/>
        <v>34</v>
      </c>
      <c r="AI46" s="101">
        <f t="shared" si="1"/>
        <v>35</v>
      </c>
      <c r="AJ46" s="101">
        <f t="shared" si="1"/>
        <v>35</v>
      </c>
      <c r="AK46" s="101">
        <f t="shared" si="1"/>
        <v>39</v>
      </c>
      <c r="AL46" s="101">
        <f t="shared" si="1"/>
        <v>38</v>
      </c>
      <c r="AM46" s="101">
        <f t="shared" si="1"/>
        <v>33</v>
      </c>
      <c r="AN46" s="101">
        <f t="shared" si="1"/>
        <v>41</v>
      </c>
      <c r="AO46" s="101">
        <f t="shared" si="1"/>
        <v>41</v>
      </c>
      <c r="AP46" s="101">
        <f t="shared" si="1"/>
        <v>38</v>
      </c>
      <c r="AQ46" s="101">
        <f t="shared" si="1"/>
        <v>39</v>
      </c>
      <c r="AR46" s="101">
        <f t="shared" si="1"/>
        <v>36</v>
      </c>
      <c r="AS46" s="101">
        <f t="shared" si="1"/>
        <v>34</v>
      </c>
      <c r="AT46" s="101">
        <f t="shared" si="1"/>
        <v>38</v>
      </c>
      <c r="AU46" s="101">
        <f t="shared" si="1"/>
        <v>30</v>
      </c>
      <c r="AV46" s="101">
        <f t="shared" si="1"/>
        <v>26</v>
      </c>
      <c r="AW46" s="101">
        <f t="shared" si="1"/>
        <v>25</v>
      </c>
      <c r="AX46" s="101">
        <f t="shared" si="1"/>
        <v>19</v>
      </c>
      <c r="AY46" s="101"/>
    </row>
    <row r="47" spans="26:63" x14ac:dyDescent="0.25">
      <c r="AA47" s="102" t="s">
        <v>25</v>
      </c>
      <c r="AB47" s="86" t="s">
        <v>19</v>
      </c>
      <c r="AC47" s="86" t="s">
        <v>21</v>
      </c>
      <c r="AD47" s="86" t="s">
        <v>22</v>
      </c>
      <c r="AE47" s="86" t="s">
        <v>23</v>
      </c>
      <c r="AF47" s="104" t="s">
        <v>24</v>
      </c>
      <c r="AG47" s="101" t="s">
        <v>20</v>
      </c>
      <c r="AH47" s="101" t="s">
        <v>78</v>
      </c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26:63" x14ac:dyDescent="0.25">
      <c r="AA48" s="102" t="s">
        <v>31</v>
      </c>
      <c r="AB48" s="100">
        <v>3</v>
      </c>
      <c r="AC48" s="100">
        <v>8</v>
      </c>
      <c r="AD48" s="100">
        <v>0</v>
      </c>
      <c r="AE48" s="100">
        <v>89</v>
      </c>
      <c r="AF48" s="100">
        <v>16</v>
      </c>
      <c r="AG48" s="100">
        <v>0</v>
      </c>
      <c r="AH48" s="100">
        <v>0</v>
      </c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26:51" x14ac:dyDescent="0.25">
      <c r="AA49" s="91"/>
      <c r="AB49" s="92"/>
      <c r="AC49" s="92"/>
      <c r="AD49" s="92"/>
      <c r="AE49" s="92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26:51" x14ac:dyDescent="0.25">
      <c r="AB50" s="94"/>
      <c r="AC50" s="94"/>
      <c r="AD50" s="94"/>
      <c r="AE50" s="94"/>
      <c r="AF50" s="115"/>
      <c r="AG50" s="115"/>
      <c r="AH50" s="115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26:51" x14ac:dyDescent="0.25">
      <c r="AA51" s="95" t="s">
        <v>76</v>
      </c>
      <c r="AB51" s="92"/>
      <c r="AC51" s="116">
        <v>43078</v>
      </c>
      <c r="AD51" s="92"/>
      <c r="AE51" s="92"/>
      <c r="AF51" s="101"/>
      <c r="AG51" s="101"/>
      <c r="AH51" s="101"/>
    </row>
    <row r="53" spans="26:51" x14ac:dyDescent="0.25">
      <c r="AB53" s="88" t="s">
        <v>17</v>
      </c>
    </row>
    <row r="54" spans="26:51" x14ac:dyDescent="0.25">
      <c r="AA54" s="97" t="s">
        <v>18</v>
      </c>
      <c r="AB54" s="98">
        <v>0.20833333333333334</v>
      </c>
      <c r="AC54" s="98">
        <v>0.25</v>
      </c>
      <c r="AD54" s="98">
        <v>0.29166666666666669</v>
      </c>
      <c r="AE54" s="98">
        <v>0.33333333333333331</v>
      </c>
      <c r="AF54" s="98">
        <v>0.375</v>
      </c>
      <c r="AG54" s="98">
        <v>0.41666666666666702</v>
      </c>
      <c r="AH54" s="98">
        <v>0.45833333333333298</v>
      </c>
      <c r="AI54" s="98">
        <v>0.5</v>
      </c>
      <c r="AJ54" s="98">
        <v>0.54166666666666696</v>
      </c>
      <c r="AK54" s="98">
        <v>0.58333333333333304</v>
      </c>
      <c r="AL54" s="98">
        <v>0.625</v>
      </c>
      <c r="AM54" s="98">
        <v>0.66666666666666596</v>
      </c>
      <c r="AN54" s="98">
        <v>0.70833333333333304</v>
      </c>
      <c r="AO54" s="98">
        <v>0.75</v>
      </c>
      <c r="AP54" s="98">
        <v>0.79166666666666596</v>
      </c>
      <c r="AQ54" s="98">
        <v>0.83333333333333304</v>
      </c>
    </row>
    <row r="55" spans="26:51" x14ac:dyDescent="0.25">
      <c r="Z55" s="86" t="s">
        <v>53</v>
      </c>
      <c r="AA55" s="103" t="s">
        <v>19</v>
      </c>
      <c r="AB55" s="104">
        <v>0</v>
      </c>
      <c r="AC55" s="104">
        <v>0</v>
      </c>
      <c r="AD55" s="104">
        <v>0</v>
      </c>
      <c r="AE55" s="104">
        <v>0</v>
      </c>
      <c r="AF55" s="104">
        <v>1</v>
      </c>
      <c r="AG55" s="104">
        <v>1</v>
      </c>
      <c r="AH55" s="104">
        <v>1</v>
      </c>
      <c r="AI55" s="104">
        <v>0</v>
      </c>
      <c r="AJ55" s="104">
        <v>0</v>
      </c>
      <c r="AK55" s="104">
        <v>0</v>
      </c>
      <c r="AL55" s="104">
        <v>0</v>
      </c>
      <c r="AM55" s="104">
        <v>0</v>
      </c>
      <c r="AN55" s="104">
        <v>0</v>
      </c>
      <c r="AO55" s="104">
        <v>0</v>
      </c>
      <c r="AP55" s="104">
        <v>0</v>
      </c>
      <c r="AQ55" s="104">
        <v>0</v>
      </c>
    </row>
    <row r="56" spans="26:51" x14ac:dyDescent="0.25">
      <c r="Z56" s="86" t="s">
        <v>54</v>
      </c>
      <c r="AA56" s="103" t="s">
        <v>20</v>
      </c>
      <c r="AB56" s="104">
        <v>0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4">
        <v>0</v>
      </c>
      <c r="AI56" s="104">
        <v>0</v>
      </c>
      <c r="AJ56" s="104">
        <v>0</v>
      </c>
      <c r="AK56" s="104">
        <v>0</v>
      </c>
      <c r="AL56" s="104">
        <v>0</v>
      </c>
      <c r="AM56" s="104">
        <v>0</v>
      </c>
      <c r="AN56" s="104">
        <v>0</v>
      </c>
      <c r="AO56" s="104">
        <v>0</v>
      </c>
      <c r="AP56" s="104">
        <v>0</v>
      </c>
      <c r="AQ56" s="104">
        <v>0</v>
      </c>
      <c r="AR56" s="100"/>
      <c r="AS56" s="100"/>
    </row>
    <row r="57" spans="26:51" x14ac:dyDescent="0.25">
      <c r="Z57" s="86" t="s">
        <v>55</v>
      </c>
      <c r="AA57" s="103" t="s">
        <v>21</v>
      </c>
      <c r="AB57" s="104">
        <v>2</v>
      </c>
      <c r="AC57" s="104">
        <v>2</v>
      </c>
      <c r="AD57" s="104">
        <v>2</v>
      </c>
      <c r="AE57" s="104">
        <v>2</v>
      </c>
      <c r="AF57" s="104">
        <v>4</v>
      </c>
      <c r="AG57" s="104">
        <v>4</v>
      </c>
      <c r="AH57" s="104">
        <v>4</v>
      </c>
      <c r="AI57" s="104">
        <v>4</v>
      </c>
      <c r="AJ57" s="104">
        <v>2</v>
      </c>
      <c r="AK57" s="104">
        <v>2</v>
      </c>
      <c r="AL57" s="104">
        <v>2</v>
      </c>
      <c r="AM57" s="104">
        <v>2</v>
      </c>
      <c r="AN57" s="104">
        <v>2</v>
      </c>
      <c r="AO57" s="104">
        <v>1</v>
      </c>
      <c r="AP57" s="104">
        <v>2</v>
      </c>
      <c r="AQ57" s="104">
        <v>2</v>
      </c>
      <c r="AR57" s="100"/>
      <c r="AS57" s="100"/>
    </row>
    <row r="58" spans="26:51" x14ac:dyDescent="0.25">
      <c r="Z58" s="86" t="s">
        <v>56</v>
      </c>
      <c r="AA58" s="103" t="s">
        <v>22</v>
      </c>
      <c r="AB58" s="104">
        <v>0</v>
      </c>
      <c r="AC58" s="104">
        <v>0</v>
      </c>
      <c r="AD58" s="104">
        <v>0</v>
      </c>
      <c r="AE58" s="104">
        <v>0</v>
      </c>
      <c r="AF58" s="104">
        <v>0</v>
      </c>
      <c r="AG58" s="104">
        <v>0</v>
      </c>
      <c r="AH58" s="104">
        <v>1</v>
      </c>
      <c r="AI58" s="104">
        <v>1</v>
      </c>
      <c r="AJ58" s="104">
        <v>1</v>
      </c>
      <c r="AK58" s="104">
        <v>1</v>
      </c>
      <c r="AL58" s="104">
        <v>1</v>
      </c>
      <c r="AM58" s="104">
        <v>1</v>
      </c>
      <c r="AN58" s="104">
        <v>1</v>
      </c>
      <c r="AO58" s="104">
        <v>0</v>
      </c>
      <c r="AP58" s="104">
        <v>0</v>
      </c>
      <c r="AQ58" s="104">
        <v>0</v>
      </c>
      <c r="AR58" s="100"/>
      <c r="AS58" s="100"/>
    </row>
    <row r="59" spans="26:51" x14ac:dyDescent="0.25">
      <c r="Z59" s="86" t="s">
        <v>57</v>
      </c>
      <c r="AA59" s="103" t="s">
        <v>23</v>
      </c>
      <c r="AB59" s="104">
        <v>67</v>
      </c>
      <c r="AC59" s="104">
        <v>67</v>
      </c>
      <c r="AD59" s="104">
        <v>67</v>
      </c>
      <c r="AE59" s="104">
        <v>64</v>
      </c>
      <c r="AF59" s="104">
        <v>51</v>
      </c>
      <c r="AG59" s="104">
        <v>51</v>
      </c>
      <c r="AH59" s="104">
        <v>49</v>
      </c>
      <c r="AI59" s="104">
        <v>51</v>
      </c>
      <c r="AJ59" s="104">
        <v>57</v>
      </c>
      <c r="AK59" s="104">
        <v>57</v>
      </c>
      <c r="AL59" s="104">
        <v>54</v>
      </c>
      <c r="AM59" s="104">
        <v>60</v>
      </c>
      <c r="AN59" s="104">
        <v>60</v>
      </c>
      <c r="AO59" s="104">
        <v>63</v>
      </c>
      <c r="AP59" s="104">
        <v>64</v>
      </c>
      <c r="AQ59" s="104">
        <v>64</v>
      </c>
      <c r="AR59" s="100"/>
      <c r="AS59" s="100"/>
    </row>
    <row r="60" spans="26:51" x14ac:dyDescent="0.25">
      <c r="Z60" s="86" t="s">
        <v>58</v>
      </c>
      <c r="AA60" s="103" t="s">
        <v>24</v>
      </c>
      <c r="AB60" s="104">
        <v>0</v>
      </c>
      <c r="AC60" s="104">
        <v>0</v>
      </c>
      <c r="AD60" s="104">
        <v>0</v>
      </c>
      <c r="AE60" s="104">
        <v>0</v>
      </c>
      <c r="AF60" s="104">
        <v>2</v>
      </c>
      <c r="AG60" s="104">
        <v>2</v>
      </c>
      <c r="AH60" s="104">
        <v>0</v>
      </c>
      <c r="AI60" s="104">
        <v>1</v>
      </c>
      <c r="AJ60" s="104">
        <v>3</v>
      </c>
      <c r="AK60" s="104">
        <v>3</v>
      </c>
      <c r="AL60" s="104">
        <v>1</v>
      </c>
      <c r="AM60" s="104">
        <v>1</v>
      </c>
      <c r="AN60" s="104">
        <v>0</v>
      </c>
      <c r="AO60" s="104">
        <v>0</v>
      </c>
      <c r="AP60" s="104">
        <v>0</v>
      </c>
      <c r="AQ60" s="104">
        <v>0</v>
      </c>
      <c r="AR60" s="100"/>
      <c r="AS60" s="100"/>
    </row>
    <row r="61" spans="26:51" x14ac:dyDescent="0.25">
      <c r="Z61" s="86" t="s">
        <v>96</v>
      </c>
      <c r="AA61" s="103" t="s">
        <v>78</v>
      </c>
      <c r="AB61" s="104">
        <v>0</v>
      </c>
      <c r="AC61" s="104">
        <v>0</v>
      </c>
      <c r="AD61" s="104">
        <v>0</v>
      </c>
      <c r="AE61" s="104">
        <v>0</v>
      </c>
      <c r="AF61" s="104">
        <v>0</v>
      </c>
      <c r="AG61" s="104">
        <v>0</v>
      </c>
      <c r="AH61" s="104">
        <v>0</v>
      </c>
      <c r="AI61" s="104">
        <v>0</v>
      </c>
      <c r="AJ61" s="104">
        <v>0</v>
      </c>
      <c r="AK61" s="104">
        <v>0</v>
      </c>
      <c r="AL61" s="104">
        <v>0</v>
      </c>
      <c r="AM61" s="104">
        <v>0</v>
      </c>
      <c r="AN61" s="104">
        <v>0</v>
      </c>
      <c r="AO61" s="104">
        <v>0</v>
      </c>
      <c r="AP61" s="104">
        <v>0</v>
      </c>
      <c r="AQ61" s="104">
        <v>0</v>
      </c>
      <c r="AR61" s="100"/>
      <c r="AS61" s="100"/>
    </row>
    <row r="62" spans="26:51" x14ac:dyDescent="0.25">
      <c r="AA62" s="105" t="s">
        <v>26</v>
      </c>
      <c r="AB62" s="101">
        <f>$E$12</f>
        <v>92</v>
      </c>
      <c r="AC62" s="101">
        <f t="shared" ref="AC62:AQ62" si="2">$E$12</f>
        <v>92</v>
      </c>
      <c r="AD62" s="101">
        <f t="shared" si="2"/>
        <v>92</v>
      </c>
      <c r="AE62" s="101">
        <f t="shared" si="2"/>
        <v>92</v>
      </c>
      <c r="AF62" s="101">
        <f t="shared" si="2"/>
        <v>92</v>
      </c>
      <c r="AG62" s="101">
        <f t="shared" si="2"/>
        <v>92</v>
      </c>
      <c r="AH62" s="101">
        <f t="shared" si="2"/>
        <v>92</v>
      </c>
      <c r="AI62" s="101">
        <f t="shared" si="2"/>
        <v>92</v>
      </c>
      <c r="AJ62" s="101">
        <f t="shared" si="2"/>
        <v>92</v>
      </c>
      <c r="AK62" s="101">
        <f t="shared" si="2"/>
        <v>92</v>
      </c>
      <c r="AL62" s="101">
        <f t="shared" si="2"/>
        <v>92</v>
      </c>
      <c r="AM62" s="101">
        <f t="shared" si="2"/>
        <v>92</v>
      </c>
      <c r="AN62" s="101">
        <f t="shared" si="2"/>
        <v>92</v>
      </c>
      <c r="AO62" s="101">
        <f t="shared" si="2"/>
        <v>92</v>
      </c>
      <c r="AP62" s="101">
        <f t="shared" si="2"/>
        <v>92</v>
      </c>
      <c r="AQ62" s="101">
        <f t="shared" si="2"/>
        <v>92</v>
      </c>
      <c r="AR62" s="101"/>
      <c r="AS62" s="101"/>
    </row>
    <row r="63" spans="26:51" x14ac:dyDescent="0.25">
      <c r="AA63" s="105" t="s">
        <v>85</v>
      </c>
      <c r="AB63" s="104">
        <f>AB62-(SUM(AB55:AB61))</f>
        <v>23</v>
      </c>
      <c r="AC63" s="104">
        <f t="shared" ref="AC63:AQ63" si="3">AC62-(SUM(AC55:AC61))</f>
        <v>23</v>
      </c>
      <c r="AD63" s="104">
        <f t="shared" si="3"/>
        <v>23</v>
      </c>
      <c r="AE63" s="104">
        <f t="shared" si="3"/>
        <v>26</v>
      </c>
      <c r="AF63" s="104">
        <f t="shared" si="3"/>
        <v>34</v>
      </c>
      <c r="AG63" s="104">
        <f t="shared" si="3"/>
        <v>34</v>
      </c>
      <c r="AH63" s="104">
        <f t="shared" si="3"/>
        <v>37</v>
      </c>
      <c r="AI63" s="104">
        <f t="shared" si="3"/>
        <v>35</v>
      </c>
      <c r="AJ63" s="104">
        <f t="shared" si="3"/>
        <v>29</v>
      </c>
      <c r="AK63" s="104">
        <f t="shared" si="3"/>
        <v>29</v>
      </c>
      <c r="AL63" s="104">
        <f t="shared" si="3"/>
        <v>34</v>
      </c>
      <c r="AM63" s="104">
        <f t="shared" si="3"/>
        <v>28</v>
      </c>
      <c r="AN63" s="104">
        <f t="shared" si="3"/>
        <v>29</v>
      </c>
      <c r="AO63" s="104">
        <f t="shared" si="3"/>
        <v>28</v>
      </c>
      <c r="AP63" s="104">
        <f t="shared" si="3"/>
        <v>26</v>
      </c>
      <c r="AQ63" s="104">
        <f t="shared" si="3"/>
        <v>26</v>
      </c>
    </row>
    <row r="67" spans="27:34" x14ac:dyDescent="0.25">
      <c r="AB67" s="86" t="s">
        <v>19</v>
      </c>
      <c r="AC67" s="86" t="s">
        <v>21</v>
      </c>
      <c r="AD67" s="86" t="s">
        <v>22</v>
      </c>
      <c r="AE67" s="86" t="s">
        <v>23</v>
      </c>
      <c r="AF67" s="104" t="s">
        <v>24</v>
      </c>
      <c r="AG67" s="101" t="s">
        <v>20</v>
      </c>
      <c r="AH67" s="101" t="s">
        <v>78</v>
      </c>
    </row>
    <row r="68" spans="27:34" x14ac:dyDescent="0.25">
      <c r="AA68" s="102" t="s">
        <v>31</v>
      </c>
      <c r="AB68" s="100">
        <v>1</v>
      </c>
      <c r="AC68" s="100">
        <v>7</v>
      </c>
      <c r="AD68" s="100">
        <v>1</v>
      </c>
      <c r="AE68" s="100">
        <v>128</v>
      </c>
      <c r="AF68" s="100">
        <v>6</v>
      </c>
      <c r="AG68" s="100">
        <v>0</v>
      </c>
      <c r="AH68" s="100">
        <v>0</v>
      </c>
    </row>
  </sheetData>
  <mergeCells count="2">
    <mergeCell ref="I8:K8"/>
    <mergeCell ref="V8:X8"/>
  </mergeCells>
  <dataValidations count="1">
    <dataValidation type="list" allowBlank="1" showInputMessage="1" showErrorMessage="1" sqref="AC34 AC51">
      <formula1>$AM$2:$AM$3</formula1>
    </dataValidation>
  </dataValidation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T68"/>
  <sheetViews>
    <sheetView showGridLines="0" showWhiteSpace="0" zoomScale="60" zoomScaleNormal="60" zoomScaleSheetLayoutView="70" workbookViewId="0"/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49" customWidth="1"/>
    <col min="25" max="25" width="15" style="86" customWidth="1"/>
    <col min="26" max="26" width="34.7109375" style="86" customWidth="1"/>
    <col min="27" max="27" width="24.140625" style="86" customWidth="1"/>
    <col min="28" max="31" width="15" style="86" customWidth="1"/>
    <col min="32" max="53" width="15" style="104" customWidth="1"/>
    <col min="54" max="54" width="15" style="86" customWidth="1"/>
    <col min="55" max="79" width="9.140625" style="86" customWidth="1"/>
    <col min="80" max="104" width="9.140625" style="53" customWidth="1"/>
    <col min="105" max="176" width="9.140625" style="49" customWidth="1"/>
    <col min="177" max="245" width="9.140625" style="28" customWidth="1"/>
    <col min="246" max="16384" width="9.7109375" style="28"/>
  </cols>
  <sheetData>
    <row r="1" spans="1:176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81"/>
      <c r="Z1" s="82"/>
      <c r="AA1" s="82"/>
      <c r="AB1" s="82"/>
      <c r="AC1" s="82"/>
      <c r="AD1" s="82"/>
      <c r="AE1" s="82"/>
      <c r="AF1" s="114"/>
      <c r="AG1" s="114"/>
      <c r="AH1" s="114"/>
      <c r="AI1" s="114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</row>
    <row r="2" spans="1:176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">
        <v>1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">
        <v>1</v>
      </c>
      <c r="Y2" s="83"/>
      <c r="Z2" s="84"/>
      <c r="AA2" s="85"/>
      <c r="AB2" s="84"/>
      <c r="AC2" s="84"/>
      <c r="AD2" s="84"/>
      <c r="AE2" s="84"/>
      <c r="AF2" s="110"/>
      <c r="AG2" s="110"/>
      <c r="AH2" s="110"/>
      <c r="AI2" s="110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</row>
    <row r="3" spans="1:176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">
        <v>84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">
        <v>84</v>
      </c>
      <c r="Y3" s="83"/>
      <c r="Z3" s="86"/>
      <c r="AA3" s="85"/>
      <c r="AB3" s="86"/>
      <c r="AC3" s="86"/>
      <c r="AD3" s="86"/>
      <c r="AE3" s="86"/>
      <c r="AF3" s="104"/>
      <c r="AG3" s="104"/>
      <c r="AH3" s="104"/>
      <c r="AI3" s="104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</row>
    <row r="4" spans="1:176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17">
        <v>43074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17">
        <v>43078</v>
      </c>
      <c r="Y4" s="87"/>
      <c r="Z4" s="86"/>
      <c r="AA4" s="88"/>
      <c r="AB4" s="89"/>
      <c r="AC4" s="89"/>
      <c r="AD4" s="89"/>
      <c r="AE4" s="89"/>
      <c r="AF4" s="109"/>
      <c r="AG4" s="109"/>
      <c r="AH4" s="109"/>
      <c r="AI4" s="109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109"/>
      <c r="BB4" s="89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81"/>
      <c r="BT4" s="81"/>
      <c r="BU4" s="81"/>
      <c r="BV4" s="81"/>
      <c r="BW4" s="81"/>
      <c r="BX4" s="81"/>
      <c r="BY4" s="81"/>
      <c r="BZ4" s="81"/>
      <c r="CA4" s="81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</row>
    <row r="5" spans="1:176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7"/>
      <c r="Y5" s="82"/>
      <c r="Z5" s="86"/>
      <c r="AA5" s="91"/>
      <c r="AB5" s="92"/>
      <c r="AC5" s="92"/>
      <c r="AD5" s="92"/>
      <c r="AE5" s="92"/>
      <c r="AF5" s="101"/>
      <c r="AG5" s="101"/>
      <c r="AH5" s="101"/>
      <c r="AI5" s="101"/>
      <c r="AJ5" s="110"/>
      <c r="AK5" s="110"/>
      <c r="AL5" s="110"/>
      <c r="AM5" s="101"/>
      <c r="AN5" s="110"/>
      <c r="AO5" s="110"/>
      <c r="AP5" s="110"/>
      <c r="AQ5" s="110"/>
      <c r="AR5" s="110"/>
      <c r="AS5" s="101"/>
      <c r="AT5" s="110"/>
      <c r="AU5" s="110"/>
      <c r="AV5" s="110"/>
      <c r="AW5" s="110"/>
      <c r="AX5" s="110"/>
      <c r="AY5" s="101"/>
      <c r="AZ5" s="110"/>
      <c r="BA5" s="110"/>
      <c r="BB5" s="84"/>
      <c r="BC5" s="92"/>
      <c r="BD5" s="84"/>
      <c r="BE5" s="84"/>
      <c r="BF5" s="84"/>
      <c r="BG5" s="92"/>
      <c r="BH5" s="84"/>
      <c r="BI5" s="84"/>
      <c r="BJ5" s="84"/>
      <c r="BK5" s="84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</row>
    <row r="6" spans="1:176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8"/>
      <c r="Y6" s="84"/>
      <c r="Z6" s="86"/>
      <c r="AA6" s="91"/>
      <c r="AB6" s="92"/>
      <c r="AC6" s="92"/>
      <c r="AD6" s="92"/>
      <c r="AE6" s="92"/>
      <c r="AF6" s="101"/>
      <c r="AG6" s="101"/>
      <c r="AH6" s="101"/>
      <c r="AI6" s="101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04"/>
      <c r="BA6" s="104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</row>
    <row r="7" spans="1:176" x14ac:dyDescent="0.25">
      <c r="AA7" s="91"/>
      <c r="AB7" s="92"/>
      <c r="AC7" s="92"/>
      <c r="AD7" s="92"/>
      <c r="AE7" s="92"/>
      <c r="AF7" s="101"/>
      <c r="AG7" s="101"/>
      <c r="AH7" s="101"/>
      <c r="AI7" s="101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176" ht="18.75" x14ac:dyDescent="0.3">
      <c r="B8" s="29" t="s">
        <v>35</v>
      </c>
      <c r="C8" s="27" t="s">
        <v>32</v>
      </c>
      <c r="I8" s="130"/>
      <c r="J8" s="130"/>
      <c r="K8" s="130"/>
      <c r="N8" s="29" t="s">
        <v>35</v>
      </c>
      <c r="O8" s="27" t="s">
        <v>32</v>
      </c>
      <c r="V8" s="131"/>
      <c r="W8" s="131"/>
      <c r="X8" s="131"/>
      <c r="Z8" s="93"/>
      <c r="AA8" s="91"/>
      <c r="AB8" s="92"/>
      <c r="AC8" s="92"/>
      <c r="AD8" s="92"/>
      <c r="AE8" s="92"/>
      <c r="AF8" s="101"/>
      <c r="AG8" s="101"/>
      <c r="AH8" s="101"/>
      <c r="AI8" s="101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176" ht="7.5" customHeight="1" x14ac:dyDescent="0.25">
      <c r="AA9" s="91"/>
      <c r="AB9" s="92"/>
      <c r="AC9" s="92"/>
      <c r="AD9" s="92"/>
      <c r="AE9" s="92"/>
      <c r="AF9" s="101"/>
      <c r="AG9" s="101"/>
      <c r="AH9" s="101"/>
      <c r="AI9" s="101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</row>
    <row r="10" spans="1:176" x14ac:dyDescent="0.25">
      <c r="B10" s="30" t="s">
        <v>12</v>
      </c>
      <c r="C10" s="31"/>
      <c r="D10" s="31"/>
      <c r="N10" s="30" t="s">
        <v>12</v>
      </c>
      <c r="O10" s="32"/>
      <c r="P10" s="32"/>
      <c r="AA10" s="91"/>
      <c r="AB10" s="92"/>
      <c r="AC10" s="92"/>
      <c r="AD10" s="92"/>
      <c r="AE10" s="92"/>
      <c r="AF10" s="101"/>
      <c r="AG10" s="101"/>
      <c r="AH10" s="101"/>
      <c r="AI10" s="101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</row>
    <row r="11" spans="1:176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0"/>
      <c r="Y11" s="93"/>
      <c r="Z11" s="86"/>
      <c r="AA11" s="91"/>
      <c r="AB11" s="92"/>
      <c r="AC11" s="92"/>
      <c r="AD11" s="92"/>
      <c r="AE11" s="92"/>
      <c r="AF11" s="101"/>
      <c r="AG11" s="101"/>
      <c r="AH11" s="101"/>
      <c r="AI11" s="101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04"/>
      <c r="BA11" s="104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</row>
    <row r="12" spans="1:176" x14ac:dyDescent="0.25">
      <c r="B12" s="63">
        <f>VLOOKUP($C$8,'Site Plan and Key'!$B$33:$G$40,3,FALSE)</f>
        <v>0</v>
      </c>
      <c r="C12" s="63">
        <f>VLOOKUP($C$8,'Site Plan and Key'!$B$33:$G$40,4,FALSE)</f>
        <v>82</v>
      </c>
      <c r="D12" s="63">
        <f>VLOOKUP($C$8,'Site Plan and Key'!$B$33:$G$40,5,FALSE)</f>
        <v>0</v>
      </c>
      <c r="E12" s="63">
        <f>VLOOKUP($C$8,'Site Plan and Key'!$B$33:$G$40,6,FALSE)</f>
        <v>82</v>
      </c>
      <c r="F12" s="41"/>
      <c r="N12" s="63">
        <f>VLOOKUP($C$8,'Site Plan and Key'!$B$33:$G$40,3,FALSE)</f>
        <v>0</v>
      </c>
      <c r="O12" s="64">
        <f>VLOOKUP($C$8,'Site Plan and Key'!$B$33:$G$40,4,FALSE)</f>
        <v>82</v>
      </c>
      <c r="P12" s="64">
        <f>VLOOKUP($C$8,'Site Plan and Key'!$B$33:$G$40,5,FALSE)</f>
        <v>0</v>
      </c>
      <c r="Q12" s="65">
        <f>VLOOKUP($C$8,'Site Plan and Key'!$B$33:$G$40,6,FALSE)</f>
        <v>82</v>
      </c>
      <c r="R12" s="4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/>
      <c r="BA12" s="111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176" ht="8.25" customHeight="1" x14ac:dyDescent="0.25"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</row>
    <row r="14" spans="1:176" x14ac:dyDescent="0.25">
      <c r="B14" s="38" t="s">
        <v>13</v>
      </c>
      <c r="N14" s="38" t="s">
        <v>13</v>
      </c>
      <c r="AB14" s="94"/>
      <c r="AC14" s="94"/>
      <c r="AD14" s="94"/>
      <c r="AE14" s="94"/>
      <c r="AF14" s="115"/>
      <c r="AG14" s="115"/>
      <c r="AH14" s="115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</row>
    <row r="15" spans="1:176" x14ac:dyDescent="0.25">
      <c r="B15" s="39" t="s">
        <v>14</v>
      </c>
      <c r="N15" s="39" t="s">
        <v>14</v>
      </c>
      <c r="AA15" s="95"/>
      <c r="AB15" s="92"/>
      <c r="AC15" s="92"/>
      <c r="AD15" s="92"/>
      <c r="AE15" s="92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</row>
    <row r="16" spans="1:176" x14ac:dyDescent="0.25">
      <c r="B16" s="27" t="s">
        <v>15</v>
      </c>
      <c r="N16" s="27" t="s">
        <v>15</v>
      </c>
      <c r="AA16" s="95"/>
      <c r="AB16" s="95"/>
      <c r="AC16" s="96"/>
      <c r="AD16" s="92"/>
      <c r="AE16" s="92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</row>
    <row r="17" spans="2:63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91"/>
      <c r="AB17" s="92"/>
      <c r="AC17" s="92"/>
      <c r="AD17" s="92"/>
      <c r="AE17" s="92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</row>
    <row r="18" spans="2:63" x14ac:dyDescent="0.25">
      <c r="B18" s="28"/>
      <c r="N18" s="28"/>
      <c r="AA18" s="91"/>
      <c r="AB18" s="92"/>
      <c r="AC18" s="92"/>
      <c r="AD18" s="92"/>
      <c r="AE18" s="92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</row>
    <row r="19" spans="2:63" x14ac:dyDescent="0.25">
      <c r="AA19" s="91"/>
      <c r="AB19" s="92"/>
      <c r="AC19" s="92"/>
      <c r="AD19" s="92"/>
      <c r="AE19" s="92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</row>
    <row r="20" spans="2:63" x14ac:dyDescent="0.25">
      <c r="AA20" s="91"/>
      <c r="AB20" s="92"/>
      <c r="AC20" s="92"/>
      <c r="AD20" s="92"/>
      <c r="AE20" s="92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</row>
    <row r="21" spans="2:63" x14ac:dyDescent="0.25">
      <c r="AA21" s="91"/>
      <c r="AB21" s="92"/>
      <c r="AC21" s="92"/>
    </row>
    <row r="22" spans="2:63" x14ac:dyDescent="0.25">
      <c r="AA22" s="91"/>
      <c r="AB22" s="92"/>
      <c r="AC22" s="92"/>
    </row>
    <row r="23" spans="2:63" x14ac:dyDescent="0.25">
      <c r="M23" s="39"/>
      <c r="AA23" s="91"/>
      <c r="AB23" s="92"/>
      <c r="AC23" s="92"/>
    </row>
    <row r="24" spans="2:63" x14ac:dyDescent="0.25">
      <c r="AB24" s="92"/>
      <c r="AC24" s="92"/>
    </row>
    <row r="25" spans="2:63" x14ac:dyDescent="0.25">
      <c r="AA25" s="95"/>
      <c r="AB25" s="89"/>
      <c r="AC25" s="89"/>
      <c r="AD25" s="89"/>
      <c r="AE25" s="8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2"/>
      <c r="BA25" s="112"/>
      <c r="BB25" s="97"/>
      <c r="BC25" s="97"/>
      <c r="BD25" s="97"/>
      <c r="BE25" s="97"/>
      <c r="BF25" s="97"/>
      <c r="BG25" s="97"/>
      <c r="BH25" s="97"/>
      <c r="BI25" s="97"/>
      <c r="BJ25" s="97"/>
      <c r="BK25" s="97"/>
    </row>
    <row r="26" spans="2:63" x14ac:dyDescent="0.25">
      <c r="AA26" s="91"/>
      <c r="AB26" s="92"/>
      <c r="AC26" s="92"/>
      <c r="AD26" s="92"/>
      <c r="AE26" s="92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2:63" x14ac:dyDescent="0.25">
      <c r="AA27" s="91"/>
      <c r="AB27" s="92"/>
      <c r="AC27" s="92"/>
      <c r="AD27" s="92"/>
      <c r="AE27" s="92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2:63" x14ac:dyDescent="0.25">
      <c r="AA28" s="91"/>
      <c r="AB28" s="92"/>
      <c r="AC28" s="92"/>
      <c r="AD28" s="92"/>
      <c r="AE28" s="92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2:63" x14ac:dyDescent="0.25">
      <c r="AA29" s="91"/>
      <c r="AB29" s="92"/>
      <c r="AC29" s="92"/>
      <c r="AD29" s="92"/>
      <c r="AE29" s="92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2:63" x14ac:dyDescent="0.25">
      <c r="AA30" s="91"/>
      <c r="AB30" s="92"/>
      <c r="AC30" s="92"/>
      <c r="AD30" s="92"/>
      <c r="AE30" s="92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2:63" x14ac:dyDescent="0.25">
      <c r="AA31" s="91"/>
      <c r="AB31" s="92"/>
      <c r="AC31" s="92"/>
      <c r="AD31" s="92"/>
      <c r="AE31" s="92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2:63" x14ac:dyDescent="0.25">
      <c r="AA32" s="91"/>
      <c r="AB32" s="92"/>
      <c r="AC32" s="92"/>
      <c r="AD32" s="92"/>
      <c r="AE32" s="92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26:63" x14ac:dyDescent="0.25">
      <c r="AB33" s="94"/>
      <c r="AC33" s="94"/>
      <c r="AD33" s="94"/>
      <c r="AE33" s="94"/>
      <c r="AF33" s="115"/>
      <c r="AG33" s="115"/>
      <c r="AH33" s="115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26:63" x14ac:dyDescent="0.25">
      <c r="AA34" s="95" t="s">
        <v>75</v>
      </c>
      <c r="AB34" s="92"/>
      <c r="AC34" s="116">
        <v>43074</v>
      </c>
      <c r="AD34" s="92"/>
      <c r="AE34" s="92"/>
      <c r="AF34" s="101"/>
      <c r="AG34" s="101"/>
      <c r="AH34" s="101"/>
    </row>
    <row r="36" spans="26:63" x14ac:dyDescent="0.25">
      <c r="AB36" s="88" t="s">
        <v>17</v>
      </c>
      <c r="AC36" s="88"/>
    </row>
    <row r="37" spans="26:63" x14ac:dyDescent="0.25">
      <c r="AA37" s="97" t="s">
        <v>18</v>
      </c>
      <c r="AB37" s="98">
        <v>0.20833333333333301</v>
      </c>
      <c r="AC37" s="98">
        <v>0.25</v>
      </c>
      <c r="AD37" s="98">
        <v>0.29166666666666702</v>
      </c>
      <c r="AE37" s="98">
        <v>0.33333333333333298</v>
      </c>
      <c r="AF37" s="98">
        <v>0.375</v>
      </c>
      <c r="AG37" s="98">
        <v>0.41666666666666702</v>
      </c>
      <c r="AH37" s="98">
        <v>0.45833333333333298</v>
      </c>
      <c r="AI37" s="98">
        <v>0.5</v>
      </c>
      <c r="AJ37" s="98">
        <v>0.54166666666666696</v>
      </c>
      <c r="AK37" s="98">
        <v>0.58333333333333304</v>
      </c>
      <c r="AL37" s="98">
        <v>0.59375</v>
      </c>
      <c r="AM37" s="98">
        <v>0.60416666666666696</v>
      </c>
      <c r="AN37" s="98">
        <v>0.61458333333333304</v>
      </c>
      <c r="AO37" s="98">
        <v>0.625</v>
      </c>
      <c r="AP37" s="98">
        <v>0.63541666666666696</v>
      </c>
      <c r="AQ37" s="98">
        <v>0.64583333333333304</v>
      </c>
      <c r="AR37" s="98">
        <v>0.65625</v>
      </c>
      <c r="AS37" s="98">
        <v>0.66666666666666696</v>
      </c>
      <c r="AT37" s="98">
        <v>0.67708333333333304</v>
      </c>
      <c r="AU37" s="98">
        <v>0.70833333333333404</v>
      </c>
      <c r="AV37" s="98">
        <v>0.75</v>
      </c>
      <c r="AW37" s="98">
        <v>0.79166666666666696</v>
      </c>
      <c r="AX37" s="98">
        <v>0.83333333333333304</v>
      </c>
    </row>
    <row r="38" spans="26:63" x14ac:dyDescent="0.25">
      <c r="Z38" s="86" t="s">
        <v>59</v>
      </c>
      <c r="AA38" s="99" t="s">
        <v>19</v>
      </c>
      <c r="AB38" s="100">
        <v>0</v>
      </c>
      <c r="AC38" s="100">
        <v>0</v>
      </c>
      <c r="AD38" s="100">
        <v>1</v>
      </c>
      <c r="AE38" s="100">
        <v>1</v>
      </c>
      <c r="AF38" s="100">
        <v>1</v>
      </c>
      <c r="AG38" s="100">
        <v>4</v>
      </c>
      <c r="AH38" s="100">
        <v>4</v>
      </c>
      <c r="AI38" s="100">
        <v>4</v>
      </c>
      <c r="AJ38" s="100">
        <v>2</v>
      </c>
      <c r="AK38" s="100">
        <v>2</v>
      </c>
      <c r="AL38" s="100">
        <v>2</v>
      </c>
      <c r="AM38" s="100">
        <v>1</v>
      </c>
      <c r="AN38" s="100">
        <v>1</v>
      </c>
      <c r="AO38" s="100">
        <v>1</v>
      </c>
      <c r="AP38" s="100">
        <v>1</v>
      </c>
      <c r="AQ38" s="100">
        <v>0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0">
        <v>0</v>
      </c>
    </row>
    <row r="39" spans="26:63" x14ac:dyDescent="0.25">
      <c r="Z39" s="86" t="s">
        <v>97</v>
      </c>
      <c r="AA39" s="99" t="s">
        <v>20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</row>
    <row r="40" spans="26:63" x14ac:dyDescent="0.25">
      <c r="Z40" s="86" t="s">
        <v>60</v>
      </c>
      <c r="AA40" s="99" t="s">
        <v>21</v>
      </c>
      <c r="AB40" s="100">
        <v>3</v>
      </c>
      <c r="AC40" s="100">
        <v>2</v>
      </c>
      <c r="AD40" s="100">
        <v>3</v>
      </c>
      <c r="AE40" s="100">
        <v>3</v>
      </c>
      <c r="AF40" s="100">
        <v>2</v>
      </c>
      <c r="AG40" s="100">
        <v>1</v>
      </c>
      <c r="AH40" s="100">
        <v>1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0</v>
      </c>
      <c r="AS40" s="100">
        <v>0</v>
      </c>
      <c r="AT40" s="100">
        <v>0</v>
      </c>
      <c r="AU40" s="100">
        <v>4</v>
      </c>
      <c r="AV40" s="100">
        <v>3</v>
      </c>
      <c r="AW40" s="100">
        <v>5</v>
      </c>
      <c r="AX40" s="100">
        <v>5</v>
      </c>
    </row>
    <row r="41" spans="26:63" x14ac:dyDescent="0.25">
      <c r="Z41" s="86" t="s">
        <v>61</v>
      </c>
      <c r="AA41" s="99" t="s">
        <v>22</v>
      </c>
      <c r="AB41" s="100">
        <v>0</v>
      </c>
      <c r="AC41" s="100">
        <v>0</v>
      </c>
      <c r="AD41" s="100">
        <v>2</v>
      </c>
      <c r="AE41" s="100">
        <v>2</v>
      </c>
      <c r="AF41" s="100">
        <v>2</v>
      </c>
      <c r="AG41" s="100">
        <v>4</v>
      </c>
      <c r="AH41" s="100">
        <v>3</v>
      </c>
      <c r="AI41" s="100">
        <v>4</v>
      </c>
      <c r="AJ41" s="100">
        <v>4</v>
      </c>
      <c r="AK41" s="100">
        <v>4</v>
      </c>
      <c r="AL41" s="100">
        <v>4</v>
      </c>
      <c r="AM41" s="100">
        <v>4</v>
      </c>
      <c r="AN41" s="100">
        <v>4</v>
      </c>
      <c r="AO41" s="100">
        <v>4</v>
      </c>
      <c r="AP41" s="100">
        <v>4</v>
      </c>
      <c r="AQ41" s="100">
        <v>4</v>
      </c>
      <c r="AR41" s="100">
        <v>4</v>
      </c>
      <c r="AS41" s="100">
        <v>4</v>
      </c>
      <c r="AT41" s="100">
        <v>4</v>
      </c>
      <c r="AU41" s="100">
        <v>3</v>
      </c>
      <c r="AV41" s="100">
        <v>1</v>
      </c>
      <c r="AW41" s="100">
        <v>0</v>
      </c>
      <c r="AX41" s="100">
        <v>0</v>
      </c>
      <c r="AY41" s="109"/>
      <c r="AZ41" s="112"/>
      <c r="BA41" s="112"/>
      <c r="BB41" s="97"/>
      <c r="BC41" s="97"/>
      <c r="BD41" s="97"/>
      <c r="BE41" s="97"/>
      <c r="BF41" s="97"/>
      <c r="BG41" s="97"/>
      <c r="BH41" s="97"/>
      <c r="BI41" s="97"/>
      <c r="BJ41" s="97"/>
      <c r="BK41" s="97"/>
    </row>
    <row r="42" spans="26:63" x14ac:dyDescent="0.25">
      <c r="Z42" s="86" t="s">
        <v>62</v>
      </c>
      <c r="AA42" s="99" t="s">
        <v>23</v>
      </c>
      <c r="AB42" s="100">
        <v>48</v>
      </c>
      <c r="AC42" s="100">
        <v>47</v>
      </c>
      <c r="AD42" s="100">
        <v>48</v>
      </c>
      <c r="AE42" s="100">
        <v>40</v>
      </c>
      <c r="AF42" s="100">
        <v>36</v>
      </c>
      <c r="AG42" s="100">
        <v>33</v>
      </c>
      <c r="AH42" s="100">
        <v>34</v>
      </c>
      <c r="AI42" s="100">
        <v>33</v>
      </c>
      <c r="AJ42" s="100">
        <v>33</v>
      </c>
      <c r="AK42" s="100">
        <v>34</v>
      </c>
      <c r="AL42" s="100">
        <v>35</v>
      </c>
      <c r="AM42" s="100">
        <v>35</v>
      </c>
      <c r="AN42" s="100">
        <v>35</v>
      </c>
      <c r="AO42" s="100">
        <v>36</v>
      </c>
      <c r="AP42" s="100">
        <v>36</v>
      </c>
      <c r="AQ42" s="100">
        <v>36</v>
      </c>
      <c r="AR42" s="100">
        <v>36</v>
      </c>
      <c r="AS42" s="100">
        <v>37</v>
      </c>
      <c r="AT42" s="100">
        <v>37</v>
      </c>
      <c r="AU42" s="100">
        <v>38</v>
      </c>
      <c r="AV42" s="100">
        <v>38</v>
      </c>
      <c r="AW42" s="100">
        <v>36</v>
      </c>
      <c r="AX42" s="100">
        <v>38</v>
      </c>
      <c r="AY42" s="101"/>
    </row>
    <row r="43" spans="26:63" x14ac:dyDescent="0.25">
      <c r="Z43" s="86" t="s">
        <v>63</v>
      </c>
      <c r="AA43" s="99" t="s">
        <v>24</v>
      </c>
      <c r="AB43" s="100">
        <v>0</v>
      </c>
      <c r="AC43" s="100">
        <v>0</v>
      </c>
      <c r="AD43" s="100">
        <v>1</v>
      </c>
      <c r="AE43" s="100">
        <v>0</v>
      </c>
      <c r="AF43" s="100">
        <v>0</v>
      </c>
      <c r="AG43" s="100">
        <v>0</v>
      </c>
      <c r="AH43" s="100">
        <v>1</v>
      </c>
      <c r="AI43" s="100">
        <v>1</v>
      </c>
      <c r="AJ43" s="100">
        <v>1</v>
      </c>
      <c r="AK43" s="100">
        <v>1</v>
      </c>
      <c r="AL43" s="100">
        <v>1</v>
      </c>
      <c r="AM43" s="100">
        <v>1</v>
      </c>
      <c r="AN43" s="100">
        <v>0</v>
      </c>
      <c r="AO43" s="100">
        <v>2</v>
      </c>
      <c r="AP43" s="100">
        <v>2</v>
      </c>
      <c r="AQ43" s="100">
        <v>3</v>
      </c>
      <c r="AR43" s="100">
        <v>4</v>
      </c>
      <c r="AS43" s="100">
        <v>5</v>
      </c>
      <c r="AT43" s="100">
        <v>2</v>
      </c>
      <c r="AU43" s="100">
        <v>3</v>
      </c>
      <c r="AV43" s="100">
        <v>3</v>
      </c>
      <c r="AW43" s="100">
        <v>2</v>
      </c>
      <c r="AX43" s="100">
        <v>0</v>
      </c>
      <c r="AY43" s="101"/>
    </row>
    <row r="44" spans="26:63" x14ac:dyDescent="0.25">
      <c r="Z44" s="86" t="s">
        <v>98</v>
      </c>
      <c r="AA44" s="99" t="s">
        <v>78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0">
        <v>0</v>
      </c>
      <c r="AY44" s="101"/>
    </row>
    <row r="45" spans="26:63" x14ac:dyDescent="0.25">
      <c r="AA45" s="99" t="s">
        <v>26</v>
      </c>
      <c r="AB45" s="101">
        <f>$E$12</f>
        <v>82</v>
      </c>
      <c r="AC45" s="101">
        <f t="shared" ref="AC45:AX45" si="0">$E$12</f>
        <v>82</v>
      </c>
      <c r="AD45" s="101">
        <f t="shared" si="0"/>
        <v>82</v>
      </c>
      <c r="AE45" s="101">
        <f t="shared" si="0"/>
        <v>82</v>
      </c>
      <c r="AF45" s="101">
        <f t="shared" si="0"/>
        <v>82</v>
      </c>
      <c r="AG45" s="101">
        <f t="shared" si="0"/>
        <v>82</v>
      </c>
      <c r="AH45" s="101">
        <f t="shared" si="0"/>
        <v>82</v>
      </c>
      <c r="AI45" s="101">
        <f t="shared" si="0"/>
        <v>82</v>
      </c>
      <c r="AJ45" s="101">
        <f t="shared" si="0"/>
        <v>82</v>
      </c>
      <c r="AK45" s="101">
        <f t="shared" si="0"/>
        <v>82</v>
      </c>
      <c r="AL45" s="101">
        <f t="shared" si="0"/>
        <v>82</v>
      </c>
      <c r="AM45" s="101">
        <f t="shared" si="0"/>
        <v>82</v>
      </c>
      <c r="AN45" s="101">
        <f t="shared" si="0"/>
        <v>82</v>
      </c>
      <c r="AO45" s="101">
        <f t="shared" si="0"/>
        <v>82</v>
      </c>
      <c r="AP45" s="101">
        <f t="shared" si="0"/>
        <v>82</v>
      </c>
      <c r="AQ45" s="101">
        <f t="shared" si="0"/>
        <v>82</v>
      </c>
      <c r="AR45" s="101">
        <f t="shared" si="0"/>
        <v>82</v>
      </c>
      <c r="AS45" s="101">
        <f t="shared" si="0"/>
        <v>82</v>
      </c>
      <c r="AT45" s="101">
        <f t="shared" si="0"/>
        <v>82</v>
      </c>
      <c r="AU45" s="101">
        <f t="shared" si="0"/>
        <v>82</v>
      </c>
      <c r="AV45" s="101">
        <f t="shared" si="0"/>
        <v>82</v>
      </c>
      <c r="AW45" s="101">
        <f t="shared" si="0"/>
        <v>82</v>
      </c>
      <c r="AX45" s="101">
        <f t="shared" si="0"/>
        <v>82</v>
      </c>
      <c r="AY45" s="101"/>
    </row>
    <row r="46" spans="26:63" x14ac:dyDescent="0.25">
      <c r="AA46" s="99" t="s">
        <v>85</v>
      </c>
      <c r="AB46" s="101">
        <f>AB45-(SUM(AB38:AB44))</f>
        <v>31</v>
      </c>
      <c r="AC46" s="101">
        <f t="shared" ref="AC46:AX46" si="1">AC45-(SUM(AC38:AC44))</f>
        <v>33</v>
      </c>
      <c r="AD46" s="101">
        <f t="shared" si="1"/>
        <v>27</v>
      </c>
      <c r="AE46" s="101">
        <f t="shared" si="1"/>
        <v>36</v>
      </c>
      <c r="AF46" s="101">
        <f t="shared" si="1"/>
        <v>41</v>
      </c>
      <c r="AG46" s="101">
        <f t="shared" si="1"/>
        <v>40</v>
      </c>
      <c r="AH46" s="101">
        <f t="shared" si="1"/>
        <v>39</v>
      </c>
      <c r="AI46" s="101">
        <f t="shared" si="1"/>
        <v>40</v>
      </c>
      <c r="AJ46" s="101">
        <f t="shared" si="1"/>
        <v>42</v>
      </c>
      <c r="AK46" s="101">
        <f t="shared" si="1"/>
        <v>41</v>
      </c>
      <c r="AL46" s="101">
        <f t="shared" si="1"/>
        <v>40</v>
      </c>
      <c r="AM46" s="101">
        <f t="shared" si="1"/>
        <v>41</v>
      </c>
      <c r="AN46" s="101">
        <f t="shared" si="1"/>
        <v>42</v>
      </c>
      <c r="AO46" s="101">
        <f t="shared" si="1"/>
        <v>39</v>
      </c>
      <c r="AP46" s="101">
        <f t="shared" si="1"/>
        <v>39</v>
      </c>
      <c r="AQ46" s="101">
        <f t="shared" si="1"/>
        <v>39</v>
      </c>
      <c r="AR46" s="101">
        <f t="shared" si="1"/>
        <v>38</v>
      </c>
      <c r="AS46" s="101">
        <f t="shared" si="1"/>
        <v>36</v>
      </c>
      <c r="AT46" s="101">
        <f t="shared" si="1"/>
        <v>39</v>
      </c>
      <c r="AU46" s="101">
        <f t="shared" si="1"/>
        <v>34</v>
      </c>
      <c r="AV46" s="101">
        <f t="shared" si="1"/>
        <v>37</v>
      </c>
      <c r="AW46" s="101">
        <f t="shared" si="1"/>
        <v>39</v>
      </c>
      <c r="AX46" s="101">
        <f t="shared" si="1"/>
        <v>39</v>
      </c>
      <c r="AY46" s="101"/>
    </row>
    <row r="47" spans="26:63" x14ac:dyDescent="0.25">
      <c r="AA47" s="102" t="s">
        <v>25</v>
      </c>
      <c r="AB47" s="86" t="s">
        <v>19</v>
      </c>
      <c r="AC47" s="86" t="s">
        <v>21</v>
      </c>
      <c r="AD47" s="86" t="s">
        <v>22</v>
      </c>
      <c r="AE47" s="86" t="s">
        <v>23</v>
      </c>
      <c r="AF47" s="104" t="s">
        <v>24</v>
      </c>
      <c r="AG47" s="101" t="s">
        <v>20</v>
      </c>
      <c r="AH47" s="101" t="s">
        <v>78</v>
      </c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26:63" x14ac:dyDescent="0.25">
      <c r="AA48" s="102" t="s">
        <v>32</v>
      </c>
      <c r="AB48" s="100">
        <v>4</v>
      </c>
      <c r="AC48" s="100">
        <v>12</v>
      </c>
      <c r="AD48" s="100">
        <v>4</v>
      </c>
      <c r="AE48" s="100">
        <v>54</v>
      </c>
      <c r="AF48" s="100">
        <v>13</v>
      </c>
      <c r="AG48" s="100">
        <v>0</v>
      </c>
      <c r="AH48" s="100">
        <v>0</v>
      </c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26:51" x14ac:dyDescent="0.25">
      <c r="AA49" s="91"/>
      <c r="AB49" s="92"/>
      <c r="AC49" s="92"/>
      <c r="AD49" s="92"/>
      <c r="AE49" s="92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26:51" x14ac:dyDescent="0.25">
      <c r="AB50" s="94"/>
      <c r="AC50" s="94"/>
      <c r="AD50" s="94"/>
      <c r="AE50" s="94"/>
      <c r="AF50" s="115"/>
      <c r="AG50" s="115"/>
      <c r="AH50" s="115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26:51" x14ac:dyDescent="0.25">
      <c r="AA51" s="95" t="s">
        <v>76</v>
      </c>
      <c r="AB51" s="92"/>
      <c r="AC51" s="116">
        <v>43078</v>
      </c>
      <c r="AD51" s="92"/>
      <c r="AE51" s="92"/>
      <c r="AF51" s="101"/>
      <c r="AG51" s="101"/>
      <c r="AH51" s="101"/>
    </row>
    <row r="53" spans="26:51" x14ac:dyDescent="0.25">
      <c r="AB53" s="88" t="s">
        <v>17</v>
      </c>
    </row>
    <row r="54" spans="26:51" x14ac:dyDescent="0.25">
      <c r="AA54" s="97" t="s">
        <v>18</v>
      </c>
      <c r="AB54" s="98">
        <v>0.20833333333333334</v>
      </c>
      <c r="AC54" s="98">
        <v>0.25</v>
      </c>
      <c r="AD54" s="98">
        <v>0.29166666666666669</v>
      </c>
      <c r="AE54" s="98">
        <v>0.33333333333333331</v>
      </c>
      <c r="AF54" s="98">
        <v>0.375</v>
      </c>
      <c r="AG54" s="98">
        <v>0.41666666666666702</v>
      </c>
      <c r="AH54" s="98">
        <v>0.45833333333333298</v>
      </c>
      <c r="AI54" s="98">
        <v>0.5</v>
      </c>
      <c r="AJ54" s="98">
        <v>0.54166666666666696</v>
      </c>
      <c r="AK54" s="98">
        <v>0.58333333333333304</v>
      </c>
      <c r="AL54" s="98">
        <v>0.625</v>
      </c>
      <c r="AM54" s="98">
        <v>0.66666666666666596</v>
      </c>
      <c r="AN54" s="98">
        <v>0.70833333333333304</v>
      </c>
      <c r="AO54" s="98">
        <v>0.75</v>
      </c>
      <c r="AP54" s="98">
        <v>0.79166666666666596</v>
      </c>
      <c r="AQ54" s="98">
        <v>0.83333333333333304</v>
      </c>
    </row>
    <row r="55" spans="26:51" x14ac:dyDescent="0.25">
      <c r="Z55" s="86" t="s">
        <v>59</v>
      </c>
      <c r="AA55" s="103" t="s">
        <v>19</v>
      </c>
      <c r="AB55" s="104">
        <v>0</v>
      </c>
      <c r="AC55" s="104">
        <v>0</v>
      </c>
      <c r="AD55" s="104">
        <v>0</v>
      </c>
      <c r="AE55" s="104">
        <v>0</v>
      </c>
      <c r="AF55" s="104">
        <v>0</v>
      </c>
      <c r="AG55" s="104">
        <v>0</v>
      </c>
      <c r="AH55" s="104">
        <v>0</v>
      </c>
      <c r="AI55" s="104">
        <v>0</v>
      </c>
      <c r="AJ55" s="104">
        <v>0</v>
      </c>
      <c r="AK55" s="104">
        <v>0</v>
      </c>
      <c r="AL55" s="104">
        <v>0</v>
      </c>
      <c r="AM55" s="104">
        <v>0</v>
      </c>
      <c r="AN55" s="104">
        <v>0</v>
      </c>
      <c r="AO55" s="104">
        <v>0</v>
      </c>
      <c r="AP55" s="104">
        <v>0</v>
      </c>
      <c r="AQ55" s="104">
        <v>0</v>
      </c>
    </row>
    <row r="56" spans="26:51" x14ac:dyDescent="0.25">
      <c r="Z56" s="86" t="s">
        <v>97</v>
      </c>
      <c r="AA56" s="103" t="s">
        <v>20</v>
      </c>
      <c r="AB56" s="104">
        <v>0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4">
        <v>0</v>
      </c>
      <c r="AI56" s="104">
        <v>0</v>
      </c>
      <c r="AJ56" s="104">
        <v>0</v>
      </c>
      <c r="AK56" s="104">
        <v>0</v>
      </c>
      <c r="AL56" s="104">
        <v>0</v>
      </c>
      <c r="AM56" s="104">
        <v>0</v>
      </c>
      <c r="AN56" s="104">
        <v>0</v>
      </c>
      <c r="AO56" s="104">
        <v>0</v>
      </c>
      <c r="AP56" s="104">
        <v>0</v>
      </c>
      <c r="AQ56" s="104">
        <v>0</v>
      </c>
      <c r="AR56" s="100"/>
      <c r="AS56" s="100"/>
    </row>
    <row r="57" spans="26:51" x14ac:dyDescent="0.25">
      <c r="Z57" s="86" t="s">
        <v>60</v>
      </c>
      <c r="AA57" s="103" t="s">
        <v>21</v>
      </c>
      <c r="AB57" s="104">
        <v>2</v>
      </c>
      <c r="AC57" s="104">
        <v>2</v>
      </c>
      <c r="AD57" s="104">
        <v>2</v>
      </c>
      <c r="AE57" s="104">
        <v>2</v>
      </c>
      <c r="AF57" s="104">
        <v>2</v>
      </c>
      <c r="AG57" s="104">
        <v>2</v>
      </c>
      <c r="AH57" s="104">
        <v>2</v>
      </c>
      <c r="AI57" s="104">
        <v>1</v>
      </c>
      <c r="AJ57" s="104">
        <v>3</v>
      </c>
      <c r="AK57" s="104">
        <v>3</v>
      </c>
      <c r="AL57" s="104">
        <v>3</v>
      </c>
      <c r="AM57" s="104">
        <v>3</v>
      </c>
      <c r="AN57" s="104">
        <v>3</v>
      </c>
      <c r="AO57" s="104">
        <v>3</v>
      </c>
      <c r="AP57" s="104">
        <v>2</v>
      </c>
      <c r="AQ57" s="104">
        <v>2</v>
      </c>
      <c r="AR57" s="100"/>
      <c r="AS57" s="100"/>
    </row>
    <row r="58" spans="26:51" x14ac:dyDescent="0.25">
      <c r="Z58" s="86" t="s">
        <v>61</v>
      </c>
      <c r="AA58" s="103" t="s">
        <v>22</v>
      </c>
      <c r="AB58" s="104">
        <v>0</v>
      </c>
      <c r="AC58" s="104">
        <v>0</v>
      </c>
      <c r="AD58" s="104">
        <v>0</v>
      </c>
      <c r="AE58" s="104">
        <v>0</v>
      </c>
      <c r="AF58" s="104">
        <v>0</v>
      </c>
      <c r="AG58" s="104">
        <v>0</v>
      </c>
      <c r="AH58" s="104">
        <v>0</v>
      </c>
      <c r="AI58" s="104">
        <v>0</v>
      </c>
      <c r="AJ58" s="104">
        <v>0</v>
      </c>
      <c r="AK58" s="104">
        <v>0</v>
      </c>
      <c r="AL58" s="104">
        <v>0</v>
      </c>
      <c r="AM58" s="104">
        <v>0</v>
      </c>
      <c r="AN58" s="104">
        <v>0</v>
      </c>
      <c r="AO58" s="104">
        <v>0</v>
      </c>
      <c r="AP58" s="104">
        <v>0</v>
      </c>
      <c r="AQ58" s="104">
        <v>0</v>
      </c>
      <c r="AR58" s="100"/>
      <c r="AS58" s="100"/>
    </row>
    <row r="59" spans="26:51" x14ac:dyDescent="0.25">
      <c r="Z59" s="86" t="s">
        <v>62</v>
      </c>
      <c r="AA59" s="103" t="s">
        <v>23</v>
      </c>
      <c r="AB59" s="104">
        <v>44</v>
      </c>
      <c r="AC59" s="104">
        <v>44</v>
      </c>
      <c r="AD59" s="104">
        <v>43</v>
      </c>
      <c r="AE59" s="104">
        <v>42</v>
      </c>
      <c r="AF59" s="104">
        <v>40</v>
      </c>
      <c r="AG59" s="104">
        <v>40</v>
      </c>
      <c r="AH59" s="104">
        <v>31</v>
      </c>
      <c r="AI59" s="104">
        <v>33</v>
      </c>
      <c r="AJ59" s="104">
        <v>33</v>
      </c>
      <c r="AK59" s="104">
        <v>34</v>
      </c>
      <c r="AL59" s="104">
        <v>34</v>
      </c>
      <c r="AM59" s="104">
        <v>32</v>
      </c>
      <c r="AN59" s="104">
        <v>31</v>
      </c>
      <c r="AO59" s="104">
        <v>34</v>
      </c>
      <c r="AP59" s="104">
        <v>38</v>
      </c>
      <c r="AQ59" s="104">
        <v>38</v>
      </c>
      <c r="AR59" s="100"/>
      <c r="AS59" s="100"/>
    </row>
    <row r="60" spans="26:51" x14ac:dyDescent="0.25">
      <c r="Z60" s="86" t="s">
        <v>63</v>
      </c>
      <c r="AA60" s="103" t="s">
        <v>24</v>
      </c>
      <c r="AB60" s="104">
        <v>0</v>
      </c>
      <c r="AC60" s="104">
        <v>0</v>
      </c>
      <c r="AD60" s="104">
        <v>0</v>
      </c>
      <c r="AE60" s="104">
        <v>1</v>
      </c>
      <c r="AF60" s="104">
        <v>0</v>
      </c>
      <c r="AG60" s="104">
        <v>0</v>
      </c>
      <c r="AH60" s="104">
        <v>1</v>
      </c>
      <c r="AI60" s="104">
        <v>1</v>
      </c>
      <c r="AJ60" s="104">
        <v>1</v>
      </c>
      <c r="AK60" s="104">
        <v>0</v>
      </c>
      <c r="AL60" s="104">
        <v>0</v>
      </c>
      <c r="AM60" s="104">
        <v>0</v>
      </c>
      <c r="AN60" s="104">
        <v>0</v>
      </c>
      <c r="AO60" s="104">
        <v>0</v>
      </c>
      <c r="AP60" s="104">
        <v>0</v>
      </c>
      <c r="AQ60" s="104">
        <v>0</v>
      </c>
      <c r="AR60" s="100"/>
      <c r="AS60" s="100"/>
    </row>
    <row r="61" spans="26:51" x14ac:dyDescent="0.25">
      <c r="Z61" s="86" t="s">
        <v>98</v>
      </c>
      <c r="AA61" s="103" t="s">
        <v>78</v>
      </c>
      <c r="AB61" s="104">
        <v>0</v>
      </c>
      <c r="AC61" s="104">
        <v>0</v>
      </c>
      <c r="AD61" s="104">
        <v>0</v>
      </c>
      <c r="AE61" s="104">
        <v>0</v>
      </c>
      <c r="AF61" s="104">
        <v>0</v>
      </c>
      <c r="AG61" s="104">
        <v>0</v>
      </c>
      <c r="AH61" s="104">
        <v>0</v>
      </c>
      <c r="AI61" s="104">
        <v>0</v>
      </c>
      <c r="AJ61" s="104">
        <v>0</v>
      </c>
      <c r="AK61" s="104">
        <v>0</v>
      </c>
      <c r="AL61" s="104">
        <v>0</v>
      </c>
      <c r="AM61" s="104">
        <v>0</v>
      </c>
      <c r="AN61" s="104">
        <v>0</v>
      </c>
      <c r="AO61" s="104">
        <v>0</v>
      </c>
      <c r="AP61" s="104">
        <v>0</v>
      </c>
      <c r="AQ61" s="104">
        <v>0</v>
      </c>
      <c r="AR61" s="100"/>
      <c r="AS61" s="100"/>
    </row>
    <row r="62" spans="26:51" x14ac:dyDescent="0.25">
      <c r="AA62" s="105" t="s">
        <v>26</v>
      </c>
      <c r="AB62" s="101">
        <f>$E$12</f>
        <v>82</v>
      </c>
      <c r="AC62" s="101">
        <f t="shared" ref="AC62:AQ62" si="2">$E$12</f>
        <v>82</v>
      </c>
      <c r="AD62" s="101">
        <f t="shared" si="2"/>
        <v>82</v>
      </c>
      <c r="AE62" s="101">
        <f t="shared" si="2"/>
        <v>82</v>
      </c>
      <c r="AF62" s="101">
        <f t="shared" si="2"/>
        <v>82</v>
      </c>
      <c r="AG62" s="101">
        <f t="shared" si="2"/>
        <v>82</v>
      </c>
      <c r="AH62" s="101">
        <f t="shared" si="2"/>
        <v>82</v>
      </c>
      <c r="AI62" s="101">
        <f t="shared" si="2"/>
        <v>82</v>
      </c>
      <c r="AJ62" s="101">
        <f t="shared" si="2"/>
        <v>82</v>
      </c>
      <c r="AK62" s="101">
        <f t="shared" si="2"/>
        <v>82</v>
      </c>
      <c r="AL62" s="101">
        <f t="shared" si="2"/>
        <v>82</v>
      </c>
      <c r="AM62" s="101">
        <f t="shared" si="2"/>
        <v>82</v>
      </c>
      <c r="AN62" s="101">
        <f t="shared" si="2"/>
        <v>82</v>
      </c>
      <c r="AO62" s="101">
        <f t="shared" si="2"/>
        <v>82</v>
      </c>
      <c r="AP62" s="101">
        <f t="shared" si="2"/>
        <v>82</v>
      </c>
      <c r="AQ62" s="101">
        <f t="shared" si="2"/>
        <v>82</v>
      </c>
      <c r="AR62" s="101"/>
      <c r="AS62" s="101"/>
    </row>
    <row r="63" spans="26:51" x14ac:dyDescent="0.25">
      <c r="AA63" s="105" t="s">
        <v>85</v>
      </c>
      <c r="AB63" s="104">
        <f>AB62-(SUM(AB55:AB61))</f>
        <v>36</v>
      </c>
      <c r="AC63" s="104">
        <f t="shared" ref="AC63:AQ63" si="3">AC62-(SUM(AC55:AC61))</f>
        <v>36</v>
      </c>
      <c r="AD63" s="104">
        <f t="shared" si="3"/>
        <v>37</v>
      </c>
      <c r="AE63" s="104">
        <f t="shared" si="3"/>
        <v>37</v>
      </c>
      <c r="AF63" s="104">
        <f t="shared" si="3"/>
        <v>40</v>
      </c>
      <c r="AG63" s="104">
        <f t="shared" si="3"/>
        <v>40</v>
      </c>
      <c r="AH63" s="104">
        <f t="shared" si="3"/>
        <v>48</v>
      </c>
      <c r="AI63" s="104">
        <f t="shared" si="3"/>
        <v>47</v>
      </c>
      <c r="AJ63" s="104">
        <f t="shared" si="3"/>
        <v>45</v>
      </c>
      <c r="AK63" s="104">
        <f t="shared" si="3"/>
        <v>45</v>
      </c>
      <c r="AL63" s="104">
        <f t="shared" si="3"/>
        <v>45</v>
      </c>
      <c r="AM63" s="104">
        <f t="shared" si="3"/>
        <v>47</v>
      </c>
      <c r="AN63" s="104">
        <f t="shared" si="3"/>
        <v>48</v>
      </c>
      <c r="AO63" s="104">
        <f t="shared" si="3"/>
        <v>45</v>
      </c>
      <c r="AP63" s="104">
        <f t="shared" si="3"/>
        <v>42</v>
      </c>
      <c r="AQ63" s="104">
        <f t="shared" si="3"/>
        <v>42</v>
      </c>
    </row>
    <row r="67" spans="27:34" x14ac:dyDescent="0.25">
      <c r="AB67" s="86" t="s">
        <v>19</v>
      </c>
      <c r="AC67" s="86" t="s">
        <v>21</v>
      </c>
      <c r="AD67" s="86" t="s">
        <v>22</v>
      </c>
      <c r="AE67" s="86" t="s">
        <v>23</v>
      </c>
      <c r="AF67" s="104" t="s">
        <v>24</v>
      </c>
      <c r="AG67" s="101" t="s">
        <v>20</v>
      </c>
      <c r="AH67" s="101" t="s">
        <v>78</v>
      </c>
    </row>
    <row r="68" spans="27:34" x14ac:dyDescent="0.25">
      <c r="AA68" s="102" t="s">
        <v>32</v>
      </c>
      <c r="AB68" s="100">
        <v>0</v>
      </c>
      <c r="AC68" s="100">
        <v>4</v>
      </c>
      <c r="AD68" s="100">
        <v>0</v>
      </c>
      <c r="AE68" s="100">
        <v>63</v>
      </c>
      <c r="AF68" s="100">
        <v>3</v>
      </c>
      <c r="AG68" s="100">
        <v>0</v>
      </c>
      <c r="AH68" s="100">
        <v>0</v>
      </c>
    </row>
  </sheetData>
  <mergeCells count="2">
    <mergeCell ref="I8:K8"/>
    <mergeCell ref="V8:X8"/>
  </mergeCells>
  <dataValidations count="1">
    <dataValidation type="list" allowBlank="1" showInputMessage="1" showErrorMessage="1" sqref="AC34 AC51">
      <formula1>$AM$2:$AM$3</formula1>
    </dataValidation>
  </dataValidation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T68"/>
  <sheetViews>
    <sheetView showGridLines="0" showWhiteSpace="0" zoomScale="60" zoomScaleNormal="60" zoomScaleSheetLayoutView="70" workbookViewId="0"/>
  </sheetViews>
  <sheetFormatPr defaultColWidth="9.7109375" defaultRowHeight="15" x14ac:dyDescent="0.25"/>
  <cols>
    <col min="1" max="1" width="9.7109375" style="27" customWidth="1"/>
    <col min="2" max="2" width="11.5703125" style="27" customWidth="1"/>
    <col min="3" max="3" width="9.7109375" style="27" customWidth="1"/>
    <col min="4" max="4" width="10.28515625" style="27" customWidth="1"/>
    <col min="5" max="5" width="11" style="27" customWidth="1"/>
    <col min="6" max="11" width="9.7109375" style="27" customWidth="1"/>
    <col min="12" max="12" width="19.85546875" style="27" customWidth="1"/>
    <col min="13" max="15" width="9.7109375" style="27" customWidth="1"/>
    <col min="16" max="17" width="10.5703125" style="27" customWidth="1"/>
    <col min="18" max="23" width="9.7109375" style="27" customWidth="1"/>
    <col min="24" max="24" width="23" style="49" customWidth="1"/>
    <col min="25" max="25" width="15" style="86" customWidth="1"/>
    <col min="26" max="26" width="34.7109375" style="86" customWidth="1"/>
    <col min="27" max="27" width="24.140625" style="86" customWidth="1"/>
    <col min="28" max="31" width="15" style="86" customWidth="1"/>
    <col min="32" max="53" width="15" style="104" customWidth="1"/>
    <col min="54" max="54" width="15" style="86" customWidth="1"/>
    <col min="55" max="79" width="9.140625" style="86" customWidth="1"/>
    <col min="80" max="104" width="9.140625" style="53" customWidth="1"/>
    <col min="105" max="176" width="9.140625" style="49" customWidth="1"/>
    <col min="177" max="245" width="9.140625" style="28" customWidth="1"/>
    <col min="246" max="16384" width="9.7109375" style="28"/>
  </cols>
  <sheetData>
    <row r="1" spans="1:176" s="21" customFormat="1" ht="12.7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45"/>
      <c r="Y1" s="81"/>
      <c r="Z1" s="82"/>
      <c r="AA1" s="82"/>
      <c r="AB1" s="82"/>
      <c r="AC1" s="82"/>
      <c r="AD1" s="82"/>
      <c r="AE1" s="82"/>
      <c r="AF1" s="114"/>
      <c r="AG1" s="114"/>
      <c r="AH1" s="114"/>
      <c r="AI1" s="114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</row>
    <row r="2" spans="1:176" s="21" customFormat="1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22" t="s">
        <v>1</v>
      </c>
      <c r="M2" s="12"/>
      <c r="N2" s="12"/>
      <c r="O2" s="12"/>
      <c r="P2" s="23"/>
      <c r="Q2" s="23"/>
      <c r="R2" s="23"/>
      <c r="S2" s="12"/>
      <c r="T2" s="12"/>
      <c r="U2" s="12"/>
      <c r="V2" s="12"/>
      <c r="W2" s="12"/>
      <c r="X2" s="46" t="s">
        <v>1</v>
      </c>
      <c r="Y2" s="83"/>
      <c r="Z2" s="84"/>
      <c r="AA2" s="85"/>
      <c r="AB2" s="84"/>
      <c r="AC2" s="84"/>
      <c r="AD2" s="84"/>
      <c r="AE2" s="84"/>
      <c r="AF2" s="110"/>
      <c r="AG2" s="110"/>
      <c r="AH2" s="110"/>
      <c r="AI2" s="110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</row>
    <row r="3" spans="1:176" s="21" customFormat="1" ht="12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22" t="s">
        <v>84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46" t="s">
        <v>84</v>
      </c>
      <c r="Y3" s="83"/>
      <c r="Z3" s="86"/>
      <c r="AA3" s="85"/>
      <c r="AB3" s="86"/>
      <c r="AC3" s="86"/>
      <c r="AD3" s="86"/>
      <c r="AE3" s="86"/>
      <c r="AF3" s="104"/>
      <c r="AG3" s="104"/>
      <c r="AH3" s="104"/>
      <c r="AI3" s="104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</row>
    <row r="4" spans="1:176" s="21" customFormat="1" ht="12.7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17">
        <v>43074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17">
        <v>43078</v>
      </c>
      <c r="Y4" s="87"/>
      <c r="Z4" s="86"/>
      <c r="AA4" s="88"/>
      <c r="AB4" s="89"/>
      <c r="AC4" s="89"/>
      <c r="AD4" s="89"/>
      <c r="AE4" s="89"/>
      <c r="AF4" s="109"/>
      <c r="AG4" s="109"/>
      <c r="AH4" s="109"/>
      <c r="AI4" s="109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9"/>
      <c r="BA4" s="109"/>
      <c r="BB4" s="89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81"/>
      <c r="BT4" s="81"/>
      <c r="BU4" s="81"/>
      <c r="BV4" s="81"/>
      <c r="BW4" s="81"/>
      <c r="BX4" s="81"/>
      <c r="BY4" s="81"/>
      <c r="BZ4" s="81"/>
      <c r="CA4" s="81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</row>
    <row r="5" spans="1:176" s="21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47"/>
      <c r="Y5" s="82"/>
      <c r="Z5" s="86"/>
      <c r="AA5" s="91"/>
      <c r="AB5" s="92"/>
      <c r="AC5" s="92"/>
      <c r="AD5" s="92"/>
      <c r="AE5" s="92"/>
      <c r="AF5" s="101"/>
      <c r="AG5" s="101"/>
      <c r="AH5" s="101"/>
      <c r="AI5" s="101"/>
      <c r="AJ5" s="110"/>
      <c r="AK5" s="110"/>
      <c r="AL5" s="110"/>
      <c r="AM5" s="101"/>
      <c r="AN5" s="110"/>
      <c r="AO5" s="110"/>
      <c r="AP5" s="110"/>
      <c r="AQ5" s="110"/>
      <c r="AR5" s="110"/>
      <c r="AS5" s="101"/>
      <c r="AT5" s="110"/>
      <c r="AU5" s="110"/>
      <c r="AV5" s="110"/>
      <c r="AW5" s="110"/>
      <c r="AX5" s="110"/>
      <c r="AY5" s="101"/>
      <c r="AZ5" s="110"/>
      <c r="BA5" s="110"/>
      <c r="BB5" s="84"/>
      <c r="BC5" s="92"/>
      <c r="BD5" s="84"/>
      <c r="BE5" s="84"/>
      <c r="BF5" s="84"/>
      <c r="BG5" s="92"/>
      <c r="BH5" s="84"/>
      <c r="BI5" s="84"/>
      <c r="BJ5" s="84"/>
      <c r="BK5" s="84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</row>
    <row r="6" spans="1:176" s="26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5"/>
      <c r="L6" s="25"/>
      <c r="M6" s="25"/>
      <c r="N6" s="25"/>
      <c r="O6" s="25"/>
      <c r="P6" s="14"/>
      <c r="Q6" s="14"/>
      <c r="R6" s="14"/>
      <c r="S6" s="14"/>
      <c r="T6" s="14"/>
      <c r="U6" s="14"/>
      <c r="V6" s="14"/>
      <c r="W6" s="14"/>
      <c r="X6" s="48"/>
      <c r="Y6" s="84"/>
      <c r="Z6" s="86"/>
      <c r="AA6" s="91"/>
      <c r="AB6" s="92"/>
      <c r="AC6" s="92"/>
      <c r="AD6" s="92"/>
      <c r="AE6" s="92"/>
      <c r="AF6" s="101"/>
      <c r="AG6" s="101"/>
      <c r="AH6" s="101"/>
      <c r="AI6" s="101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04"/>
      <c r="BA6" s="104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</row>
    <row r="7" spans="1:176" x14ac:dyDescent="0.25">
      <c r="AA7" s="91"/>
      <c r="AB7" s="92"/>
      <c r="AC7" s="92"/>
      <c r="AD7" s="92"/>
      <c r="AE7" s="92"/>
      <c r="AF7" s="101"/>
      <c r="AG7" s="101"/>
      <c r="AH7" s="101"/>
      <c r="AI7" s="101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176" ht="18.75" x14ac:dyDescent="0.3">
      <c r="B8" s="29" t="s">
        <v>35</v>
      </c>
      <c r="C8" s="27" t="s">
        <v>33</v>
      </c>
      <c r="I8" s="130"/>
      <c r="J8" s="130"/>
      <c r="K8" s="130"/>
      <c r="N8" s="29" t="s">
        <v>35</v>
      </c>
      <c r="O8" s="27" t="s">
        <v>33</v>
      </c>
      <c r="V8" s="131"/>
      <c r="W8" s="131"/>
      <c r="X8" s="131"/>
      <c r="Z8" s="93"/>
      <c r="AA8" s="91"/>
      <c r="AB8" s="92"/>
      <c r="AC8" s="92"/>
      <c r="AD8" s="92"/>
      <c r="AE8" s="92"/>
      <c r="AF8" s="101"/>
      <c r="AG8" s="101"/>
      <c r="AH8" s="101"/>
      <c r="AI8" s="101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176" ht="7.5" customHeight="1" x14ac:dyDescent="0.25">
      <c r="AA9" s="91"/>
      <c r="AB9" s="92"/>
      <c r="AC9" s="92"/>
      <c r="AD9" s="92"/>
      <c r="AE9" s="92"/>
      <c r="AF9" s="101"/>
      <c r="AG9" s="101"/>
      <c r="AH9" s="101"/>
      <c r="AI9" s="101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</row>
    <row r="10" spans="1:176" x14ac:dyDescent="0.25">
      <c r="B10" s="30" t="s">
        <v>12</v>
      </c>
      <c r="C10" s="31"/>
      <c r="D10" s="31"/>
      <c r="N10" s="30" t="s">
        <v>12</v>
      </c>
      <c r="O10" s="32"/>
      <c r="P10" s="32"/>
      <c r="AA10" s="91"/>
      <c r="AB10" s="92"/>
      <c r="AC10" s="92"/>
      <c r="AD10" s="92"/>
      <c r="AE10" s="92"/>
      <c r="AF10" s="101"/>
      <c r="AG10" s="101"/>
      <c r="AH10" s="101"/>
      <c r="AI10" s="101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</row>
    <row r="11" spans="1:176" s="37" customFormat="1" ht="24" customHeight="1" x14ac:dyDescent="0.25">
      <c r="A11" s="33"/>
      <c r="B11" s="34" t="s">
        <v>8</v>
      </c>
      <c r="C11" s="35" t="s">
        <v>9</v>
      </c>
      <c r="D11" s="35" t="s">
        <v>10</v>
      </c>
      <c r="E11" s="36" t="s">
        <v>11</v>
      </c>
      <c r="F11" s="40"/>
      <c r="I11" s="33"/>
      <c r="J11" s="33"/>
      <c r="K11" s="33"/>
      <c r="L11" s="33"/>
      <c r="M11" s="33"/>
      <c r="N11" s="34" t="s">
        <v>8</v>
      </c>
      <c r="O11" s="35" t="s">
        <v>9</v>
      </c>
      <c r="P11" s="35" t="s">
        <v>10</v>
      </c>
      <c r="Q11" s="36" t="s">
        <v>11</v>
      </c>
      <c r="R11" s="40"/>
      <c r="T11" s="33"/>
      <c r="U11" s="33"/>
      <c r="V11" s="33"/>
      <c r="W11" s="33"/>
      <c r="X11" s="50"/>
      <c r="Y11" s="93"/>
      <c r="Z11" s="86"/>
      <c r="AA11" s="91"/>
      <c r="AB11" s="92"/>
      <c r="AC11" s="92"/>
      <c r="AD11" s="92"/>
      <c r="AE11" s="92"/>
      <c r="AF11" s="101"/>
      <c r="AG11" s="101"/>
      <c r="AH11" s="101"/>
      <c r="AI11" s="101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04"/>
      <c r="BA11" s="104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</row>
    <row r="12" spans="1:176" x14ac:dyDescent="0.25">
      <c r="B12" s="63">
        <f>VLOOKUP($C$8,'Site Plan and Key'!$B$33:$G$40,3,FALSE)</f>
        <v>0</v>
      </c>
      <c r="C12" s="63">
        <f>VLOOKUP($C$8,'Site Plan and Key'!$B$33:$G$40,4,FALSE)</f>
        <v>150</v>
      </c>
      <c r="D12" s="63">
        <f>VLOOKUP($C$8,'Site Plan and Key'!$B$33:$G$40,5,FALSE)</f>
        <v>0</v>
      </c>
      <c r="E12" s="63">
        <f>VLOOKUP($C$8,'Site Plan and Key'!$B$33:$G$40,6,FALSE)</f>
        <v>151</v>
      </c>
      <c r="F12" s="41"/>
      <c r="N12" s="63">
        <f>VLOOKUP($C$8,'Site Plan and Key'!$B$33:$G$40,3,FALSE)</f>
        <v>0</v>
      </c>
      <c r="O12" s="64">
        <f>VLOOKUP($C$8,'Site Plan and Key'!$B$33:$G$40,4,FALSE)</f>
        <v>150</v>
      </c>
      <c r="P12" s="64">
        <f>VLOOKUP($C$8,'Site Plan and Key'!$B$33:$G$40,5,FALSE)</f>
        <v>0</v>
      </c>
      <c r="Q12" s="65">
        <f>VLOOKUP($C$8,'Site Plan and Key'!$B$33:$G$40,6,FALSE)</f>
        <v>151</v>
      </c>
      <c r="R12" s="4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11"/>
      <c r="BA12" s="111"/>
      <c r="BB12" s="93"/>
      <c r="BC12" s="93"/>
      <c r="BD12" s="93"/>
      <c r="BE12" s="93"/>
      <c r="BF12" s="93"/>
      <c r="BG12" s="93"/>
      <c r="BH12" s="93"/>
      <c r="BI12" s="93"/>
      <c r="BJ12" s="93"/>
      <c r="BK12" s="93"/>
    </row>
    <row r="13" spans="1:176" ht="8.25" customHeight="1" x14ac:dyDescent="0.25"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</row>
    <row r="14" spans="1:176" x14ac:dyDescent="0.25">
      <c r="B14" s="38" t="s">
        <v>13</v>
      </c>
      <c r="N14" s="38" t="s">
        <v>13</v>
      </c>
      <c r="AB14" s="94"/>
      <c r="AC14" s="94"/>
      <c r="AD14" s="94"/>
      <c r="AE14" s="94"/>
      <c r="AF14" s="115"/>
      <c r="AG14" s="115"/>
      <c r="AH14" s="115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</row>
    <row r="15" spans="1:176" x14ac:dyDescent="0.25">
      <c r="B15" s="39" t="s">
        <v>14</v>
      </c>
      <c r="N15" s="39" t="s">
        <v>14</v>
      </c>
      <c r="AA15" s="95"/>
      <c r="AB15" s="92"/>
      <c r="AC15" s="92"/>
      <c r="AD15" s="92"/>
      <c r="AE15" s="92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</row>
    <row r="16" spans="1:176" x14ac:dyDescent="0.25">
      <c r="B16" s="27" t="s">
        <v>15</v>
      </c>
      <c r="N16" s="27" t="s">
        <v>15</v>
      </c>
      <c r="AA16" s="95"/>
      <c r="AB16" s="95"/>
      <c r="AC16" s="96"/>
      <c r="AD16" s="92"/>
      <c r="AE16" s="92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</row>
    <row r="17" spans="2:63" x14ac:dyDescent="0.25">
      <c r="B17" s="27" t="s">
        <v>16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27" t="s">
        <v>16</v>
      </c>
      <c r="AA17" s="91"/>
      <c r="AB17" s="92"/>
      <c r="AC17" s="92"/>
      <c r="AD17" s="92"/>
      <c r="AE17" s="92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</row>
    <row r="18" spans="2:63" x14ac:dyDescent="0.25">
      <c r="B18" s="28"/>
      <c r="N18" s="28"/>
      <c r="AA18" s="91"/>
      <c r="AB18" s="92"/>
      <c r="AC18" s="92"/>
      <c r="AD18" s="92"/>
      <c r="AE18" s="92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</row>
    <row r="19" spans="2:63" x14ac:dyDescent="0.25">
      <c r="AA19" s="91"/>
      <c r="AB19" s="92"/>
      <c r="AC19" s="92"/>
      <c r="AD19" s="92"/>
      <c r="AE19" s="92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</row>
    <row r="20" spans="2:63" x14ac:dyDescent="0.25">
      <c r="AA20" s="91"/>
      <c r="AB20" s="92"/>
      <c r="AC20" s="92"/>
      <c r="AD20" s="92"/>
      <c r="AE20" s="92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</row>
    <row r="21" spans="2:63" x14ac:dyDescent="0.25">
      <c r="AA21" s="91"/>
      <c r="AB21" s="92"/>
      <c r="AC21" s="92"/>
    </row>
    <row r="22" spans="2:63" x14ac:dyDescent="0.25">
      <c r="AA22" s="91"/>
      <c r="AB22" s="92"/>
      <c r="AC22" s="92"/>
    </row>
    <row r="23" spans="2:63" x14ac:dyDescent="0.25">
      <c r="M23" s="39"/>
      <c r="AA23" s="91"/>
      <c r="AB23" s="92"/>
      <c r="AC23" s="92"/>
    </row>
    <row r="24" spans="2:63" x14ac:dyDescent="0.25">
      <c r="AB24" s="92"/>
      <c r="AC24" s="92"/>
    </row>
    <row r="25" spans="2:63" x14ac:dyDescent="0.25">
      <c r="AA25" s="95"/>
      <c r="AB25" s="89"/>
      <c r="AC25" s="89"/>
      <c r="AD25" s="89"/>
      <c r="AE25" s="8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12"/>
      <c r="BA25" s="112"/>
      <c r="BB25" s="97"/>
      <c r="BC25" s="97"/>
      <c r="BD25" s="97"/>
      <c r="BE25" s="97"/>
      <c r="BF25" s="97"/>
      <c r="BG25" s="97"/>
      <c r="BH25" s="97"/>
      <c r="BI25" s="97"/>
      <c r="BJ25" s="97"/>
      <c r="BK25" s="97"/>
    </row>
    <row r="26" spans="2:63" x14ac:dyDescent="0.25">
      <c r="AA26" s="91"/>
      <c r="AB26" s="92"/>
      <c r="AC26" s="92"/>
      <c r="AD26" s="92"/>
      <c r="AE26" s="92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</row>
    <row r="27" spans="2:63" x14ac:dyDescent="0.25">
      <c r="AA27" s="91"/>
      <c r="AB27" s="92"/>
      <c r="AC27" s="92"/>
      <c r="AD27" s="92"/>
      <c r="AE27" s="92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</row>
    <row r="28" spans="2:63" x14ac:dyDescent="0.25">
      <c r="AA28" s="91"/>
      <c r="AB28" s="92"/>
      <c r="AC28" s="92"/>
      <c r="AD28" s="92"/>
      <c r="AE28" s="92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</row>
    <row r="29" spans="2:63" x14ac:dyDescent="0.25">
      <c r="AA29" s="91"/>
      <c r="AB29" s="92"/>
      <c r="AC29" s="92"/>
      <c r="AD29" s="92"/>
      <c r="AE29" s="92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</row>
    <row r="30" spans="2:63" x14ac:dyDescent="0.25">
      <c r="AA30" s="91"/>
      <c r="AB30" s="92"/>
      <c r="AC30" s="92"/>
      <c r="AD30" s="92"/>
      <c r="AE30" s="92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</row>
    <row r="31" spans="2:63" x14ac:dyDescent="0.25">
      <c r="AA31" s="91"/>
      <c r="AB31" s="92"/>
      <c r="AC31" s="92"/>
      <c r="AD31" s="92"/>
      <c r="AE31" s="92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</row>
    <row r="32" spans="2:63" x14ac:dyDescent="0.25">
      <c r="AA32" s="91"/>
      <c r="AB32" s="92"/>
      <c r="AC32" s="92"/>
      <c r="AD32" s="92"/>
      <c r="AE32" s="92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</row>
    <row r="33" spans="26:63" x14ac:dyDescent="0.25">
      <c r="AB33" s="94"/>
      <c r="AC33" s="94"/>
      <c r="AD33" s="94"/>
      <c r="AE33" s="94"/>
      <c r="AF33" s="115"/>
      <c r="AG33" s="115"/>
      <c r="AH33" s="115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</row>
    <row r="34" spans="26:63" x14ac:dyDescent="0.25">
      <c r="AA34" s="95" t="s">
        <v>75</v>
      </c>
      <c r="AB34" s="92"/>
      <c r="AC34" s="116">
        <v>43074</v>
      </c>
      <c r="AD34" s="92"/>
      <c r="AE34" s="92"/>
      <c r="AF34" s="101"/>
      <c r="AG34" s="101"/>
      <c r="AH34" s="101"/>
    </row>
    <row r="36" spans="26:63" x14ac:dyDescent="0.25">
      <c r="AB36" s="88" t="s">
        <v>17</v>
      </c>
      <c r="AC36" s="88"/>
    </row>
    <row r="37" spans="26:63" x14ac:dyDescent="0.25">
      <c r="AA37" s="97" t="s">
        <v>18</v>
      </c>
      <c r="AB37" s="98">
        <v>0.20833333333333301</v>
      </c>
      <c r="AC37" s="98">
        <v>0.25</v>
      </c>
      <c r="AD37" s="98">
        <v>0.29166666666666702</v>
      </c>
      <c r="AE37" s="98">
        <v>0.33333333333333298</v>
      </c>
      <c r="AF37" s="98">
        <v>0.375</v>
      </c>
      <c r="AG37" s="98">
        <v>0.41666666666666702</v>
      </c>
      <c r="AH37" s="98">
        <v>0.45833333333333298</v>
      </c>
      <c r="AI37" s="98">
        <v>0.5</v>
      </c>
      <c r="AJ37" s="98">
        <v>0.54166666666666696</v>
      </c>
      <c r="AK37" s="98">
        <v>0.58333333333333304</v>
      </c>
      <c r="AL37" s="98">
        <v>0.59375</v>
      </c>
      <c r="AM37" s="98">
        <v>0.60416666666666696</v>
      </c>
      <c r="AN37" s="98">
        <v>0.61458333333333304</v>
      </c>
      <c r="AO37" s="98">
        <v>0.625</v>
      </c>
      <c r="AP37" s="98">
        <v>0.63541666666666696</v>
      </c>
      <c r="AQ37" s="98">
        <v>0.64583333333333304</v>
      </c>
      <c r="AR37" s="98">
        <v>0.65625</v>
      </c>
      <c r="AS37" s="98">
        <v>0.66666666666666696</v>
      </c>
      <c r="AT37" s="98">
        <v>0.67708333333333304</v>
      </c>
      <c r="AU37" s="98">
        <v>0.70833333333333404</v>
      </c>
      <c r="AV37" s="98">
        <v>0.75</v>
      </c>
      <c r="AW37" s="98">
        <v>0.79166666666666696</v>
      </c>
      <c r="AX37" s="98">
        <v>0.83333333333333304</v>
      </c>
    </row>
    <row r="38" spans="26:63" x14ac:dyDescent="0.25">
      <c r="Z38" s="86" t="s">
        <v>64</v>
      </c>
      <c r="AA38" s="99" t="s">
        <v>19</v>
      </c>
      <c r="AB38" s="100">
        <v>0</v>
      </c>
      <c r="AC38" s="100">
        <v>0</v>
      </c>
      <c r="AD38" s="100">
        <v>0</v>
      </c>
      <c r="AE38" s="100">
        <v>2</v>
      </c>
      <c r="AF38" s="100">
        <v>1</v>
      </c>
      <c r="AG38" s="100">
        <v>1</v>
      </c>
      <c r="AH38" s="100">
        <v>1</v>
      </c>
      <c r="AI38" s="100">
        <v>1</v>
      </c>
      <c r="AJ38" s="100">
        <v>1</v>
      </c>
      <c r="AK38" s="100">
        <v>1</v>
      </c>
      <c r="AL38" s="100">
        <v>1</v>
      </c>
      <c r="AM38" s="100">
        <v>1</v>
      </c>
      <c r="AN38" s="100">
        <v>1</v>
      </c>
      <c r="AO38" s="100">
        <v>1</v>
      </c>
      <c r="AP38" s="100">
        <v>1</v>
      </c>
      <c r="AQ38" s="100">
        <v>1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0">
        <v>0</v>
      </c>
    </row>
    <row r="39" spans="26:63" x14ac:dyDescent="0.25">
      <c r="Z39" s="86" t="s">
        <v>99</v>
      </c>
      <c r="AA39" s="99" t="s">
        <v>20</v>
      </c>
      <c r="AB39" s="100">
        <v>0</v>
      </c>
      <c r="AC39" s="100">
        <v>0</v>
      </c>
      <c r="AD39" s="100">
        <v>0</v>
      </c>
      <c r="AE39" s="100">
        <v>0</v>
      </c>
      <c r="AF39" s="100">
        <v>0</v>
      </c>
      <c r="AG39" s="100">
        <v>0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</row>
    <row r="40" spans="26:63" x14ac:dyDescent="0.25">
      <c r="Z40" s="86" t="s">
        <v>65</v>
      </c>
      <c r="AA40" s="99" t="s">
        <v>21</v>
      </c>
      <c r="AB40" s="100">
        <v>5</v>
      </c>
      <c r="AC40" s="100">
        <v>4</v>
      </c>
      <c r="AD40" s="100">
        <v>4</v>
      </c>
      <c r="AE40" s="100">
        <v>1</v>
      </c>
      <c r="AF40" s="100">
        <v>1</v>
      </c>
      <c r="AG40" s="100">
        <v>2</v>
      </c>
      <c r="AH40" s="100">
        <v>1</v>
      </c>
      <c r="AI40" s="100">
        <v>1</v>
      </c>
      <c r="AJ40" s="100">
        <v>1</v>
      </c>
      <c r="AK40" s="100">
        <v>1</v>
      </c>
      <c r="AL40" s="100">
        <v>1</v>
      </c>
      <c r="AM40" s="100">
        <v>1</v>
      </c>
      <c r="AN40" s="100">
        <v>1</v>
      </c>
      <c r="AO40" s="100">
        <v>1</v>
      </c>
      <c r="AP40" s="100">
        <v>1</v>
      </c>
      <c r="AQ40" s="100">
        <v>1</v>
      </c>
      <c r="AR40" s="100">
        <v>1</v>
      </c>
      <c r="AS40" s="100">
        <v>1</v>
      </c>
      <c r="AT40" s="100">
        <v>1</v>
      </c>
      <c r="AU40" s="100">
        <v>2</v>
      </c>
      <c r="AV40" s="100">
        <v>4</v>
      </c>
      <c r="AW40" s="100">
        <v>4</v>
      </c>
      <c r="AX40" s="100">
        <v>4</v>
      </c>
    </row>
    <row r="41" spans="26:63" x14ac:dyDescent="0.25">
      <c r="Z41" s="86" t="s">
        <v>66</v>
      </c>
      <c r="AA41" s="99" t="s">
        <v>22</v>
      </c>
      <c r="AB41" s="100">
        <v>0</v>
      </c>
      <c r="AC41" s="100">
        <v>1</v>
      </c>
      <c r="AD41" s="100">
        <v>1</v>
      </c>
      <c r="AE41" s="100">
        <v>5</v>
      </c>
      <c r="AF41" s="100">
        <v>4</v>
      </c>
      <c r="AG41" s="100">
        <v>4</v>
      </c>
      <c r="AH41" s="100">
        <v>4</v>
      </c>
      <c r="AI41" s="100">
        <v>4</v>
      </c>
      <c r="AJ41" s="100">
        <v>3</v>
      </c>
      <c r="AK41" s="100">
        <v>3</v>
      </c>
      <c r="AL41" s="100">
        <v>3</v>
      </c>
      <c r="AM41" s="100">
        <v>3</v>
      </c>
      <c r="AN41" s="100">
        <v>3</v>
      </c>
      <c r="AO41" s="100">
        <v>3</v>
      </c>
      <c r="AP41" s="100">
        <v>3</v>
      </c>
      <c r="AQ41" s="100">
        <v>3</v>
      </c>
      <c r="AR41" s="100">
        <v>3</v>
      </c>
      <c r="AS41" s="100">
        <v>3</v>
      </c>
      <c r="AT41" s="100">
        <v>1</v>
      </c>
      <c r="AU41" s="100">
        <v>0</v>
      </c>
      <c r="AV41" s="100">
        <v>0</v>
      </c>
      <c r="AW41" s="100">
        <v>0</v>
      </c>
      <c r="AX41" s="100">
        <v>0</v>
      </c>
      <c r="AY41" s="109"/>
      <c r="AZ41" s="112"/>
      <c r="BA41" s="112"/>
      <c r="BB41" s="97"/>
      <c r="BC41" s="97"/>
      <c r="BD41" s="97"/>
      <c r="BE41" s="97"/>
      <c r="BF41" s="97"/>
      <c r="BG41" s="97"/>
      <c r="BH41" s="97"/>
      <c r="BI41" s="97"/>
      <c r="BJ41" s="97"/>
      <c r="BK41" s="97"/>
    </row>
    <row r="42" spans="26:63" x14ac:dyDescent="0.25">
      <c r="Z42" s="86" t="s">
        <v>67</v>
      </c>
      <c r="AA42" s="99" t="s">
        <v>23</v>
      </c>
      <c r="AB42" s="100">
        <v>92</v>
      </c>
      <c r="AC42" s="100">
        <v>90</v>
      </c>
      <c r="AD42" s="100">
        <v>85</v>
      </c>
      <c r="AE42" s="100">
        <v>76</v>
      </c>
      <c r="AF42" s="100">
        <v>62</v>
      </c>
      <c r="AG42" s="100">
        <v>67</v>
      </c>
      <c r="AH42" s="100">
        <v>65</v>
      </c>
      <c r="AI42" s="100">
        <v>62</v>
      </c>
      <c r="AJ42" s="100">
        <v>65</v>
      </c>
      <c r="AK42" s="100">
        <v>64</v>
      </c>
      <c r="AL42" s="100">
        <v>62</v>
      </c>
      <c r="AM42" s="100">
        <v>61</v>
      </c>
      <c r="AN42" s="100">
        <v>59</v>
      </c>
      <c r="AO42" s="100">
        <v>61</v>
      </c>
      <c r="AP42" s="100">
        <v>64</v>
      </c>
      <c r="AQ42" s="100">
        <v>70</v>
      </c>
      <c r="AR42" s="100">
        <v>70</v>
      </c>
      <c r="AS42" s="100">
        <v>66</v>
      </c>
      <c r="AT42" s="100">
        <v>64</v>
      </c>
      <c r="AU42" s="100">
        <v>72</v>
      </c>
      <c r="AV42" s="100">
        <v>78</v>
      </c>
      <c r="AW42" s="100">
        <v>82</v>
      </c>
      <c r="AX42" s="100">
        <v>82</v>
      </c>
      <c r="AY42" s="101"/>
    </row>
    <row r="43" spans="26:63" x14ac:dyDescent="0.25">
      <c r="Z43" s="86" t="s">
        <v>68</v>
      </c>
      <c r="AA43" s="99" t="s">
        <v>24</v>
      </c>
      <c r="AB43" s="100">
        <v>0</v>
      </c>
      <c r="AC43" s="100">
        <v>0</v>
      </c>
      <c r="AD43" s="100">
        <v>0</v>
      </c>
      <c r="AE43" s="100">
        <v>14</v>
      </c>
      <c r="AF43" s="100">
        <v>0</v>
      </c>
      <c r="AG43" s="100">
        <v>2</v>
      </c>
      <c r="AH43" s="100">
        <v>2</v>
      </c>
      <c r="AI43" s="100">
        <v>2</v>
      </c>
      <c r="AJ43" s="100">
        <v>4</v>
      </c>
      <c r="AK43" s="100">
        <v>5</v>
      </c>
      <c r="AL43" s="100">
        <v>5</v>
      </c>
      <c r="AM43" s="100">
        <v>1</v>
      </c>
      <c r="AN43" s="100">
        <v>1</v>
      </c>
      <c r="AO43" s="100">
        <v>1</v>
      </c>
      <c r="AP43" s="100">
        <v>5</v>
      </c>
      <c r="AQ43" s="100">
        <v>11</v>
      </c>
      <c r="AR43" s="100">
        <v>20</v>
      </c>
      <c r="AS43" s="100">
        <v>8</v>
      </c>
      <c r="AT43" s="100">
        <v>3</v>
      </c>
      <c r="AU43" s="100">
        <v>1</v>
      </c>
      <c r="AV43" s="100">
        <v>3</v>
      </c>
      <c r="AW43" s="100">
        <v>0</v>
      </c>
      <c r="AX43" s="100">
        <v>0</v>
      </c>
      <c r="AY43" s="101"/>
    </row>
    <row r="44" spans="26:63" x14ac:dyDescent="0.25">
      <c r="Z44" s="86" t="s">
        <v>81</v>
      </c>
      <c r="AA44" s="99" t="s">
        <v>78</v>
      </c>
      <c r="AB44" s="100">
        <v>0</v>
      </c>
      <c r="AC44" s="100">
        <v>0</v>
      </c>
      <c r="AD44" s="100">
        <v>0</v>
      </c>
      <c r="AE44" s="100">
        <v>0</v>
      </c>
      <c r="AF44" s="100">
        <v>0</v>
      </c>
      <c r="AG44" s="100">
        <v>0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0</v>
      </c>
      <c r="AV44" s="100">
        <v>0</v>
      </c>
      <c r="AW44" s="100">
        <v>0</v>
      </c>
      <c r="AX44" s="100">
        <v>0</v>
      </c>
      <c r="AY44" s="101"/>
    </row>
    <row r="45" spans="26:63" x14ac:dyDescent="0.25">
      <c r="AA45" s="99" t="s">
        <v>26</v>
      </c>
      <c r="AB45" s="101">
        <f>$E$12</f>
        <v>151</v>
      </c>
      <c r="AC45" s="101">
        <f t="shared" ref="AC45:AX45" si="0">$E$12</f>
        <v>151</v>
      </c>
      <c r="AD45" s="101">
        <f t="shared" si="0"/>
        <v>151</v>
      </c>
      <c r="AE45" s="101">
        <f t="shared" si="0"/>
        <v>151</v>
      </c>
      <c r="AF45" s="101">
        <f t="shared" si="0"/>
        <v>151</v>
      </c>
      <c r="AG45" s="101">
        <f t="shared" si="0"/>
        <v>151</v>
      </c>
      <c r="AH45" s="101">
        <f t="shared" si="0"/>
        <v>151</v>
      </c>
      <c r="AI45" s="101">
        <f t="shared" si="0"/>
        <v>151</v>
      </c>
      <c r="AJ45" s="101">
        <f t="shared" si="0"/>
        <v>151</v>
      </c>
      <c r="AK45" s="101">
        <f t="shared" si="0"/>
        <v>151</v>
      </c>
      <c r="AL45" s="101">
        <f t="shared" si="0"/>
        <v>151</v>
      </c>
      <c r="AM45" s="101">
        <f t="shared" si="0"/>
        <v>151</v>
      </c>
      <c r="AN45" s="101">
        <f t="shared" si="0"/>
        <v>151</v>
      </c>
      <c r="AO45" s="101">
        <f t="shared" si="0"/>
        <v>151</v>
      </c>
      <c r="AP45" s="101">
        <f t="shared" si="0"/>
        <v>151</v>
      </c>
      <c r="AQ45" s="101">
        <f t="shared" si="0"/>
        <v>151</v>
      </c>
      <c r="AR45" s="101">
        <f t="shared" si="0"/>
        <v>151</v>
      </c>
      <c r="AS45" s="101">
        <f t="shared" si="0"/>
        <v>151</v>
      </c>
      <c r="AT45" s="101">
        <f t="shared" si="0"/>
        <v>151</v>
      </c>
      <c r="AU45" s="101">
        <f t="shared" si="0"/>
        <v>151</v>
      </c>
      <c r="AV45" s="101">
        <f t="shared" si="0"/>
        <v>151</v>
      </c>
      <c r="AW45" s="101">
        <f t="shared" si="0"/>
        <v>151</v>
      </c>
      <c r="AX45" s="101">
        <f t="shared" si="0"/>
        <v>151</v>
      </c>
      <c r="AY45" s="101"/>
    </row>
    <row r="46" spans="26:63" x14ac:dyDescent="0.25">
      <c r="AA46" s="99" t="s">
        <v>85</v>
      </c>
      <c r="AB46" s="101">
        <f>AB45-(SUM(AB38:AB44))</f>
        <v>54</v>
      </c>
      <c r="AC46" s="101">
        <f t="shared" ref="AC46:AX46" si="1">AC45-(SUM(AC38:AC44))</f>
        <v>56</v>
      </c>
      <c r="AD46" s="101">
        <f t="shared" si="1"/>
        <v>61</v>
      </c>
      <c r="AE46" s="101">
        <f t="shared" si="1"/>
        <v>53</v>
      </c>
      <c r="AF46" s="101">
        <f t="shared" si="1"/>
        <v>83</v>
      </c>
      <c r="AG46" s="101">
        <f t="shared" si="1"/>
        <v>75</v>
      </c>
      <c r="AH46" s="101">
        <f t="shared" si="1"/>
        <v>78</v>
      </c>
      <c r="AI46" s="101">
        <f t="shared" si="1"/>
        <v>81</v>
      </c>
      <c r="AJ46" s="101">
        <f t="shared" si="1"/>
        <v>77</v>
      </c>
      <c r="AK46" s="101">
        <f t="shared" si="1"/>
        <v>77</v>
      </c>
      <c r="AL46" s="101">
        <f t="shared" si="1"/>
        <v>79</v>
      </c>
      <c r="AM46" s="101">
        <f t="shared" si="1"/>
        <v>84</v>
      </c>
      <c r="AN46" s="101">
        <f t="shared" si="1"/>
        <v>86</v>
      </c>
      <c r="AO46" s="101">
        <f t="shared" si="1"/>
        <v>84</v>
      </c>
      <c r="AP46" s="101">
        <f t="shared" si="1"/>
        <v>77</v>
      </c>
      <c r="AQ46" s="101">
        <f t="shared" si="1"/>
        <v>65</v>
      </c>
      <c r="AR46" s="101">
        <f t="shared" si="1"/>
        <v>57</v>
      </c>
      <c r="AS46" s="101">
        <f t="shared" si="1"/>
        <v>73</v>
      </c>
      <c r="AT46" s="101">
        <f t="shared" si="1"/>
        <v>82</v>
      </c>
      <c r="AU46" s="101">
        <f t="shared" si="1"/>
        <v>76</v>
      </c>
      <c r="AV46" s="101">
        <f t="shared" si="1"/>
        <v>66</v>
      </c>
      <c r="AW46" s="101">
        <f t="shared" si="1"/>
        <v>65</v>
      </c>
      <c r="AX46" s="101">
        <f t="shared" si="1"/>
        <v>65</v>
      </c>
      <c r="AY46" s="101"/>
    </row>
    <row r="47" spans="26:63" x14ac:dyDescent="0.25">
      <c r="AA47" s="102" t="s">
        <v>25</v>
      </c>
      <c r="AB47" s="86" t="s">
        <v>19</v>
      </c>
      <c r="AC47" s="86" t="s">
        <v>21</v>
      </c>
      <c r="AD47" s="86" t="s">
        <v>22</v>
      </c>
      <c r="AE47" s="86" t="s">
        <v>23</v>
      </c>
      <c r="AF47" s="104" t="s">
        <v>24</v>
      </c>
      <c r="AG47" s="101" t="s">
        <v>20</v>
      </c>
      <c r="AH47" s="101" t="s">
        <v>78</v>
      </c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</row>
    <row r="48" spans="26:63" x14ac:dyDescent="0.25">
      <c r="AA48" s="102" t="s">
        <v>33</v>
      </c>
      <c r="AB48" s="100">
        <v>2</v>
      </c>
      <c r="AC48" s="100">
        <v>12</v>
      </c>
      <c r="AD48" s="100">
        <v>5</v>
      </c>
      <c r="AE48" s="100">
        <v>131</v>
      </c>
      <c r="AF48" s="100">
        <v>54</v>
      </c>
      <c r="AG48" s="100">
        <v>0</v>
      </c>
      <c r="AH48" s="100">
        <v>0</v>
      </c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</row>
    <row r="49" spans="26:51" x14ac:dyDescent="0.25">
      <c r="AA49" s="91"/>
      <c r="AB49" s="92"/>
      <c r="AC49" s="92"/>
      <c r="AD49" s="92"/>
      <c r="AE49" s="92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</row>
    <row r="50" spans="26:51" x14ac:dyDescent="0.25">
      <c r="AB50" s="94"/>
      <c r="AC50" s="94"/>
      <c r="AD50" s="94"/>
      <c r="AE50" s="94"/>
      <c r="AF50" s="115"/>
      <c r="AG50" s="115"/>
      <c r="AH50" s="115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</row>
    <row r="51" spans="26:51" x14ac:dyDescent="0.25">
      <c r="AA51" s="95" t="s">
        <v>76</v>
      </c>
      <c r="AB51" s="92"/>
      <c r="AC51" s="116">
        <v>43078</v>
      </c>
      <c r="AD51" s="92"/>
      <c r="AE51" s="92"/>
      <c r="AF51" s="101"/>
      <c r="AG51" s="101"/>
      <c r="AH51" s="101"/>
    </row>
    <row r="53" spans="26:51" x14ac:dyDescent="0.25">
      <c r="AB53" s="88" t="s">
        <v>17</v>
      </c>
    </row>
    <row r="54" spans="26:51" x14ac:dyDescent="0.25">
      <c r="AA54" s="97" t="s">
        <v>18</v>
      </c>
      <c r="AB54" s="98">
        <v>0.20833333333333334</v>
      </c>
      <c r="AC54" s="98">
        <v>0.25</v>
      </c>
      <c r="AD54" s="98">
        <v>0.29166666666666669</v>
      </c>
      <c r="AE54" s="98">
        <v>0.33333333333333331</v>
      </c>
      <c r="AF54" s="98">
        <v>0.375</v>
      </c>
      <c r="AG54" s="98">
        <v>0.41666666666666702</v>
      </c>
      <c r="AH54" s="98">
        <v>0.45833333333333298</v>
      </c>
      <c r="AI54" s="98">
        <v>0.5</v>
      </c>
      <c r="AJ54" s="98">
        <v>0.54166666666666696</v>
      </c>
      <c r="AK54" s="98">
        <v>0.58333333333333304</v>
      </c>
      <c r="AL54" s="98">
        <v>0.625</v>
      </c>
      <c r="AM54" s="98">
        <v>0.66666666666666596</v>
      </c>
      <c r="AN54" s="98">
        <v>0.70833333333333304</v>
      </c>
      <c r="AO54" s="98">
        <v>0.75</v>
      </c>
      <c r="AP54" s="98">
        <v>0.79166666666666596</v>
      </c>
      <c r="AQ54" s="98">
        <v>0.83333333333333304</v>
      </c>
    </row>
    <row r="55" spans="26:51" x14ac:dyDescent="0.25">
      <c r="Z55" s="86" t="s">
        <v>64</v>
      </c>
      <c r="AA55" s="103" t="s">
        <v>19</v>
      </c>
      <c r="AB55" s="104">
        <v>0</v>
      </c>
      <c r="AC55" s="104">
        <v>0</v>
      </c>
      <c r="AD55" s="104">
        <v>1</v>
      </c>
      <c r="AE55" s="104">
        <v>2</v>
      </c>
      <c r="AF55" s="104">
        <v>3</v>
      </c>
      <c r="AG55" s="104">
        <v>4</v>
      </c>
      <c r="AH55" s="104">
        <v>5</v>
      </c>
      <c r="AI55" s="104">
        <v>4</v>
      </c>
      <c r="AJ55" s="104">
        <v>1</v>
      </c>
      <c r="AK55" s="104">
        <v>0</v>
      </c>
      <c r="AL55" s="104">
        <v>0</v>
      </c>
      <c r="AM55" s="104">
        <v>0</v>
      </c>
      <c r="AN55" s="104">
        <v>0</v>
      </c>
      <c r="AO55" s="104">
        <v>0</v>
      </c>
      <c r="AP55" s="104">
        <v>0</v>
      </c>
      <c r="AQ55" s="104">
        <v>0</v>
      </c>
    </row>
    <row r="56" spans="26:51" x14ac:dyDescent="0.25">
      <c r="Z56" s="86" t="s">
        <v>99</v>
      </c>
      <c r="AA56" s="103" t="s">
        <v>20</v>
      </c>
      <c r="AB56" s="104">
        <v>0</v>
      </c>
      <c r="AC56" s="104">
        <v>0</v>
      </c>
      <c r="AD56" s="104">
        <v>0</v>
      </c>
      <c r="AE56" s="104">
        <v>0</v>
      </c>
      <c r="AF56" s="104">
        <v>0</v>
      </c>
      <c r="AG56" s="104">
        <v>0</v>
      </c>
      <c r="AH56" s="104">
        <v>0</v>
      </c>
      <c r="AI56" s="104">
        <v>0</v>
      </c>
      <c r="AJ56" s="104">
        <v>0</v>
      </c>
      <c r="AK56" s="104">
        <v>0</v>
      </c>
      <c r="AL56" s="104">
        <v>0</v>
      </c>
      <c r="AM56" s="104">
        <v>0</v>
      </c>
      <c r="AN56" s="104">
        <v>0</v>
      </c>
      <c r="AO56" s="104">
        <v>0</v>
      </c>
      <c r="AP56" s="104">
        <v>0</v>
      </c>
      <c r="AQ56" s="104">
        <v>0</v>
      </c>
      <c r="AR56" s="100"/>
      <c r="AS56" s="100"/>
    </row>
    <row r="57" spans="26:51" x14ac:dyDescent="0.25">
      <c r="Z57" s="86" t="s">
        <v>65</v>
      </c>
      <c r="AA57" s="103" t="s">
        <v>21</v>
      </c>
      <c r="AB57" s="104">
        <v>3</v>
      </c>
      <c r="AC57" s="104">
        <v>3</v>
      </c>
      <c r="AD57" s="104">
        <v>3</v>
      </c>
      <c r="AE57" s="104">
        <v>5</v>
      </c>
      <c r="AF57" s="104">
        <v>4</v>
      </c>
      <c r="AG57" s="104">
        <v>4</v>
      </c>
      <c r="AH57" s="104">
        <v>4</v>
      </c>
      <c r="AI57" s="104">
        <v>5</v>
      </c>
      <c r="AJ57" s="104">
        <v>5</v>
      </c>
      <c r="AK57" s="104">
        <v>6</v>
      </c>
      <c r="AL57" s="104">
        <v>6</v>
      </c>
      <c r="AM57" s="104">
        <v>5</v>
      </c>
      <c r="AN57" s="104">
        <v>5</v>
      </c>
      <c r="AO57" s="104">
        <v>5</v>
      </c>
      <c r="AP57" s="104">
        <v>4</v>
      </c>
      <c r="AQ57" s="104">
        <v>4</v>
      </c>
      <c r="AR57" s="100"/>
      <c r="AS57" s="100"/>
    </row>
    <row r="58" spans="26:51" x14ac:dyDescent="0.25">
      <c r="Z58" s="86" t="s">
        <v>66</v>
      </c>
      <c r="AA58" s="103" t="s">
        <v>22</v>
      </c>
      <c r="AB58" s="104">
        <v>0</v>
      </c>
      <c r="AC58" s="104">
        <v>0</v>
      </c>
      <c r="AD58" s="104">
        <v>1</v>
      </c>
      <c r="AE58" s="104">
        <v>1</v>
      </c>
      <c r="AF58" s="104">
        <v>1</v>
      </c>
      <c r="AG58" s="104">
        <v>1</v>
      </c>
      <c r="AH58" s="104">
        <v>0</v>
      </c>
      <c r="AI58" s="104">
        <v>1</v>
      </c>
      <c r="AJ58" s="104">
        <v>1</v>
      </c>
      <c r="AK58" s="104">
        <v>1</v>
      </c>
      <c r="AL58" s="104">
        <v>2</v>
      </c>
      <c r="AM58" s="104">
        <v>2</v>
      </c>
      <c r="AN58" s="104">
        <v>2</v>
      </c>
      <c r="AO58" s="104">
        <v>2</v>
      </c>
      <c r="AP58" s="104">
        <v>1</v>
      </c>
      <c r="AQ58" s="104">
        <v>0</v>
      </c>
      <c r="AR58" s="100"/>
      <c r="AS58" s="100"/>
    </row>
    <row r="59" spans="26:51" x14ac:dyDescent="0.25">
      <c r="Z59" s="86" t="s">
        <v>67</v>
      </c>
      <c r="AA59" s="103" t="s">
        <v>23</v>
      </c>
      <c r="AB59" s="104">
        <v>97</v>
      </c>
      <c r="AC59" s="104">
        <v>96</v>
      </c>
      <c r="AD59" s="104">
        <v>95</v>
      </c>
      <c r="AE59" s="104">
        <v>92</v>
      </c>
      <c r="AF59" s="104">
        <v>77</v>
      </c>
      <c r="AG59" s="104">
        <v>74</v>
      </c>
      <c r="AH59" s="104">
        <v>64</v>
      </c>
      <c r="AI59" s="104">
        <v>70</v>
      </c>
      <c r="AJ59" s="104">
        <v>72</v>
      </c>
      <c r="AK59" s="104">
        <v>70</v>
      </c>
      <c r="AL59" s="104">
        <v>75</v>
      </c>
      <c r="AM59" s="104">
        <v>75</v>
      </c>
      <c r="AN59" s="104">
        <v>78</v>
      </c>
      <c r="AO59" s="104">
        <v>77</v>
      </c>
      <c r="AP59" s="104">
        <v>86</v>
      </c>
      <c r="AQ59" s="104">
        <v>87</v>
      </c>
      <c r="AR59" s="100"/>
      <c r="AS59" s="100"/>
    </row>
    <row r="60" spans="26:51" x14ac:dyDescent="0.25">
      <c r="Z60" s="86" t="s">
        <v>68</v>
      </c>
      <c r="AA60" s="103" t="s">
        <v>24</v>
      </c>
      <c r="AB60" s="104">
        <v>0</v>
      </c>
      <c r="AC60" s="104">
        <v>0</v>
      </c>
      <c r="AD60" s="104">
        <v>0</v>
      </c>
      <c r="AE60" s="104">
        <v>0</v>
      </c>
      <c r="AF60" s="104">
        <v>2</v>
      </c>
      <c r="AG60" s="104">
        <v>0</v>
      </c>
      <c r="AH60" s="104">
        <v>1</v>
      </c>
      <c r="AI60" s="104">
        <v>6</v>
      </c>
      <c r="AJ60" s="104">
        <v>2</v>
      </c>
      <c r="AK60" s="104">
        <v>2</v>
      </c>
      <c r="AL60" s="104">
        <v>1</v>
      </c>
      <c r="AM60" s="104">
        <v>2</v>
      </c>
      <c r="AN60" s="104">
        <v>4</v>
      </c>
      <c r="AO60" s="104">
        <v>1</v>
      </c>
      <c r="AP60" s="104">
        <v>0</v>
      </c>
      <c r="AQ60" s="104">
        <v>0</v>
      </c>
      <c r="AR60" s="100"/>
      <c r="AS60" s="100"/>
    </row>
    <row r="61" spans="26:51" x14ac:dyDescent="0.25">
      <c r="Z61" s="86" t="s">
        <v>81</v>
      </c>
      <c r="AA61" s="103" t="s">
        <v>78</v>
      </c>
      <c r="AB61" s="104">
        <v>0</v>
      </c>
      <c r="AC61" s="104">
        <v>0</v>
      </c>
      <c r="AD61" s="104">
        <v>0</v>
      </c>
      <c r="AE61" s="104">
        <v>0</v>
      </c>
      <c r="AF61" s="104">
        <v>0</v>
      </c>
      <c r="AG61" s="104">
        <v>0</v>
      </c>
      <c r="AH61" s="104">
        <v>0</v>
      </c>
      <c r="AI61" s="104">
        <v>0</v>
      </c>
      <c r="AJ61" s="104">
        <v>0</v>
      </c>
      <c r="AK61" s="104">
        <v>0</v>
      </c>
      <c r="AL61" s="104">
        <v>0</v>
      </c>
      <c r="AM61" s="104">
        <v>0</v>
      </c>
      <c r="AN61" s="104">
        <v>0</v>
      </c>
      <c r="AO61" s="104">
        <v>0</v>
      </c>
      <c r="AP61" s="104">
        <v>0</v>
      </c>
      <c r="AQ61" s="104">
        <v>0</v>
      </c>
      <c r="AR61" s="100"/>
      <c r="AS61" s="100"/>
    </row>
    <row r="62" spans="26:51" x14ac:dyDescent="0.25">
      <c r="AA62" s="105" t="s">
        <v>26</v>
      </c>
      <c r="AB62" s="101">
        <f>$E$12</f>
        <v>151</v>
      </c>
      <c r="AC62" s="101">
        <f t="shared" ref="AC62:AQ62" si="2">$E$12</f>
        <v>151</v>
      </c>
      <c r="AD62" s="101">
        <f t="shared" si="2"/>
        <v>151</v>
      </c>
      <c r="AE62" s="101">
        <f t="shared" si="2"/>
        <v>151</v>
      </c>
      <c r="AF62" s="101">
        <f t="shared" si="2"/>
        <v>151</v>
      </c>
      <c r="AG62" s="101">
        <f t="shared" si="2"/>
        <v>151</v>
      </c>
      <c r="AH62" s="101">
        <f t="shared" si="2"/>
        <v>151</v>
      </c>
      <c r="AI62" s="101">
        <f t="shared" si="2"/>
        <v>151</v>
      </c>
      <c r="AJ62" s="101">
        <f t="shared" si="2"/>
        <v>151</v>
      </c>
      <c r="AK62" s="101">
        <f t="shared" si="2"/>
        <v>151</v>
      </c>
      <c r="AL62" s="101">
        <f t="shared" si="2"/>
        <v>151</v>
      </c>
      <c r="AM62" s="101">
        <f t="shared" si="2"/>
        <v>151</v>
      </c>
      <c r="AN62" s="101">
        <f t="shared" si="2"/>
        <v>151</v>
      </c>
      <c r="AO62" s="101">
        <f t="shared" si="2"/>
        <v>151</v>
      </c>
      <c r="AP62" s="101">
        <f t="shared" si="2"/>
        <v>151</v>
      </c>
      <c r="AQ62" s="101">
        <f t="shared" si="2"/>
        <v>151</v>
      </c>
      <c r="AR62" s="101"/>
      <c r="AS62" s="101"/>
    </row>
    <row r="63" spans="26:51" x14ac:dyDescent="0.25">
      <c r="AA63" s="105" t="s">
        <v>85</v>
      </c>
      <c r="AB63" s="104">
        <f>AB62-(SUM(AB55:AB61))</f>
        <v>51</v>
      </c>
      <c r="AC63" s="104">
        <f t="shared" ref="AC63:AQ63" si="3">AC62-(SUM(AC55:AC61))</f>
        <v>52</v>
      </c>
      <c r="AD63" s="104">
        <f t="shared" si="3"/>
        <v>51</v>
      </c>
      <c r="AE63" s="104">
        <f t="shared" si="3"/>
        <v>51</v>
      </c>
      <c r="AF63" s="104">
        <f t="shared" si="3"/>
        <v>64</v>
      </c>
      <c r="AG63" s="104">
        <f t="shared" si="3"/>
        <v>68</v>
      </c>
      <c r="AH63" s="104">
        <f t="shared" si="3"/>
        <v>77</v>
      </c>
      <c r="AI63" s="104">
        <f t="shared" si="3"/>
        <v>65</v>
      </c>
      <c r="AJ63" s="104">
        <f t="shared" si="3"/>
        <v>70</v>
      </c>
      <c r="AK63" s="104">
        <f t="shared" si="3"/>
        <v>72</v>
      </c>
      <c r="AL63" s="104">
        <f t="shared" si="3"/>
        <v>67</v>
      </c>
      <c r="AM63" s="104">
        <f t="shared" si="3"/>
        <v>67</v>
      </c>
      <c r="AN63" s="104">
        <f t="shared" si="3"/>
        <v>62</v>
      </c>
      <c r="AO63" s="104">
        <f t="shared" si="3"/>
        <v>66</v>
      </c>
      <c r="AP63" s="104">
        <f t="shared" si="3"/>
        <v>60</v>
      </c>
      <c r="AQ63" s="104">
        <f t="shared" si="3"/>
        <v>60</v>
      </c>
    </row>
    <row r="67" spans="27:34" x14ac:dyDescent="0.25">
      <c r="AB67" s="86" t="s">
        <v>19</v>
      </c>
      <c r="AC67" s="86" t="s">
        <v>21</v>
      </c>
      <c r="AD67" s="86" t="s">
        <v>22</v>
      </c>
      <c r="AE67" s="86" t="s">
        <v>23</v>
      </c>
      <c r="AF67" s="104" t="s">
        <v>24</v>
      </c>
      <c r="AG67" s="101" t="s">
        <v>20</v>
      </c>
      <c r="AH67" s="101" t="s">
        <v>78</v>
      </c>
    </row>
    <row r="68" spans="27:34" x14ac:dyDescent="0.25">
      <c r="AA68" s="102" t="s">
        <v>33</v>
      </c>
      <c r="AB68" s="100">
        <v>5</v>
      </c>
      <c r="AC68" s="100">
        <v>10</v>
      </c>
      <c r="AD68" s="100">
        <v>2</v>
      </c>
      <c r="AE68" s="100">
        <v>170</v>
      </c>
      <c r="AF68" s="100">
        <v>16</v>
      </c>
      <c r="AG68" s="100">
        <v>0</v>
      </c>
      <c r="AH68" s="100">
        <v>0</v>
      </c>
    </row>
  </sheetData>
  <mergeCells count="2">
    <mergeCell ref="I8:K8"/>
    <mergeCell ref="V8:X8"/>
  </mergeCells>
  <dataValidations count="1">
    <dataValidation type="list" allowBlank="1" showInputMessage="1" showErrorMessage="1" sqref="AC34 AC51">
      <formula1>$AM$2:$AM$3</formula1>
    </dataValidation>
  </dataValidations>
  <pageMargins left="0.7" right="0.7" top="0.75" bottom="0.75" header="0.3" footer="0.3"/>
  <pageSetup scale="79" orientation="portrait" horizontalDpi="300" verticalDpi="300" r:id="rId1"/>
  <headerFooter>
    <oddHeader>&amp;L&amp;"Calibri"&amp;10 Official&amp;1#</oddHeader>
    <oddFooter>&amp;C&amp;P</oddFooter>
  </headerFooter>
  <colBreaks count="2" manualBreakCount="2">
    <brk id="12" max="1048575" man="1"/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Job Details</vt:lpstr>
      <vt:lpstr>Site Plan and Key</vt:lpstr>
      <vt:lpstr>ARLINGTON ROAD</vt:lpstr>
      <vt:lpstr>BLENHEIM PLACE</vt:lpstr>
      <vt:lpstr>CAMBRIDGE ROAD</vt:lpstr>
      <vt:lpstr>CHATSWORTH PLACE</vt:lpstr>
      <vt:lpstr>CLAREMONT ROAD</vt:lpstr>
      <vt:lpstr>TEDDINGTON PARK</vt:lpstr>
      <vt:lpstr>TEDDINGTON PARK ROAD</vt:lpstr>
      <vt:lpstr>WOODVILLE CLOSE</vt:lpstr>
      <vt:lpstr>Summary</vt:lpstr>
      <vt:lpstr>Raw Data User</vt:lpstr>
      <vt:lpstr>'ARLINGTON ROAD'!Print_Area</vt:lpstr>
      <vt:lpstr>'BLENHEIM PLACE'!Print_Area</vt:lpstr>
      <vt:lpstr>'CAMBRIDGE ROAD'!Print_Area</vt:lpstr>
      <vt:lpstr>'CHATSWORTH PLACE'!Print_Area</vt:lpstr>
      <vt:lpstr>'CLAREMONT ROAD'!Print_Area</vt:lpstr>
      <vt:lpstr>'Site Plan and Key'!Print_Area</vt:lpstr>
      <vt:lpstr>'TEDDINGTON PARK'!Print_Area</vt:lpstr>
      <vt:lpstr>'TEDDINGTON PARK ROAD'!Print_Area</vt:lpstr>
      <vt:lpstr>'WOODVILLE CLOSE'!Print_Area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Dwayne Van Den Berg</dc:creator>
  <cp:lastModifiedBy>Rebecca Fairclough</cp:lastModifiedBy>
  <dcterms:created xsi:type="dcterms:W3CDTF">2017-03-07T10:14:45Z</dcterms:created>
  <dcterms:modified xsi:type="dcterms:W3CDTF">2018-02-07T14:28:19Z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3da656-5c75-4f6d-9461-4a3ce9a537cc_Enabled">
    <vt:lpwstr>True</vt:lpwstr>
  </property>
  <property fmtid="{D5CDD505-2E9C-101B-9397-08002B2CF9AE}" pid="3" name="MSIP_Label_763da656-5c75-4f6d-9461-4a3ce9a537cc_SiteId">
    <vt:lpwstr>d9d3f5ac-f803-49be-949f-14a7074d74a7</vt:lpwstr>
  </property>
  <property fmtid="{D5CDD505-2E9C-101B-9397-08002B2CF9AE}" pid="4" name="MSIP_Label_763da656-5c75-4f6d-9461-4a3ce9a537cc_Ref">
    <vt:lpwstr>https://api.informationprotection.azure.com/api/d9d3f5ac-f803-49be-949f-14a7074d74a7</vt:lpwstr>
  </property>
  <property fmtid="{D5CDD505-2E9C-101B-9397-08002B2CF9AE}" pid="5" name="MSIP_Label_763da656-5c75-4f6d-9461-4a3ce9a537cc_SetBy">
    <vt:lpwstr>Tim.Shishodia@richmondandwandsworth.gov.uk</vt:lpwstr>
  </property>
  <property fmtid="{D5CDD505-2E9C-101B-9397-08002B2CF9AE}" pid="6" name="MSIP_Label_763da656-5c75-4f6d-9461-4a3ce9a537cc_SetDate">
    <vt:lpwstr>2018-02-06T16:27:26.4122940+00:00</vt:lpwstr>
  </property>
  <property fmtid="{D5CDD505-2E9C-101B-9397-08002B2CF9AE}" pid="7" name="MSIP_Label_763da656-5c75-4f6d-9461-4a3ce9a537cc_Name">
    <vt:lpwstr>Official</vt:lpwstr>
  </property>
  <property fmtid="{D5CDD505-2E9C-101B-9397-08002B2CF9AE}" pid="8" name="MSIP_Label_763da656-5c75-4f6d-9461-4a3ce9a537cc_Application">
    <vt:lpwstr>Microsoft Azure Information Protection</vt:lpwstr>
  </property>
  <property fmtid="{D5CDD505-2E9C-101B-9397-08002B2CF9AE}" pid="9" name="MSIP_Label_763da656-5c75-4f6d-9461-4a3ce9a537cc_Extended_MSFT_Method">
    <vt:lpwstr>Automatic</vt:lpwstr>
  </property>
  <property fmtid="{D5CDD505-2E9C-101B-9397-08002B2CF9AE}" pid="10" name="Sensitivity">
    <vt:lpwstr>Official</vt:lpwstr>
  </property>
</Properties>
</file>