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150" windowHeight="7950"/>
  </bookViews>
  <sheets>
    <sheet name="Q3" sheetId="84" r:id="rId1"/>
    <sheet name="Q4" sheetId="83" r:id="rId2"/>
    <sheet name="Q5" sheetId="110" r:id="rId3"/>
    <sheet name="Q6" sheetId="82" r:id="rId4"/>
  </sheets>
  <calcPr calcId="145621"/>
</workbook>
</file>

<file path=xl/calcChain.xml><?xml version="1.0" encoding="utf-8"?>
<calcChain xmlns="http://schemas.openxmlformats.org/spreadsheetml/2006/main">
  <c r="I23" i="84" l="1"/>
  <c r="I7" i="84"/>
  <c r="I14" i="84"/>
  <c r="I15" i="84"/>
  <c r="I8" i="84"/>
  <c r="I9" i="84"/>
  <c r="I10" i="84"/>
  <c r="I4" i="84"/>
  <c r="F6" i="82" l="1"/>
  <c r="Q11" i="84"/>
  <c r="Q22" i="84"/>
  <c r="Q24" i="84"/>
  <c r="O29" i="84"/>
  <c r="O30" i="84"/>
  <c r="O31" i="84"/>
  <c r="O9" i="84"/>
  <c r="O10" i="84"/>
  <c r="O11" i="84"/>
  <c r="O12" i="84"/>
  <c r="O13" i="84"/>
  <c r="O14" i="84"/>
  <c r="O15" i="84"/>
  <c r="O16" i="84"/>
  <c r="O17" i="84"/>
  <c r="O19" i="84"/>
  <c r="O21" i="84"/>
  <c r="O22" i="84"/>
  <c r="O23" i="84"/>
  <c r="O24" i="84"/>
  <c r="O25" i="84"/>
  <c r="O26" i="84"/>
  <c r="O27" i="84"/>
  <c r="O28" i="84"/>
  <c r="M28" i="84"/>
  <c r="M29" i="84"/>
  <c r="M30" i="84"/>
  <c r="M31" i="84"/>
  <c r="M6" i="84"/>
  <c r="M7" i="84"/>
  <c r="M8" i="84"/>
  <c r="M9" i="84"/>
  <c r="M10" i="84"/>
  <c r="M11" i="84"/>
  <c r="M14" i="84"/>
  <c r="M15" i="84"/>
  <c r="M19" i="84"/>
  <c r="M21" i="84"/>
  <c r="M22" i="84"/>
  <c r="M24" i="84"/>
  <c r="M25" i="84"/>
  <c r="M26" i="84"/>
  <c r="M4" i="84"/>
  <c r="K6" i="84"/>
  <c r="K10" i="84"/>
  <c r="K11" i="84"/>
  <c r="K15" i="84"/>
  <c r="K19" i="84"/>
  <c r="K20" i="84"/>
  <c r="K22" i="84"/>
  <c r="K25" i="84"/>
  <c r="K30" i="84"/>
  <c r="K31" i="84"/>
  <c r="I11" i="84"/>
  <c r="I12" i="84"/>
  <c r="I16" i="84"/>
  <c r="I17" i="84"/>
  <c r="I19" i="84"/>
  <c r="I20" i="84"/>
  <c r="I21" i="84"/>
  <c r="I22" i="84"/>
  <c r="I24" i="84"/>
  <c r="I25" i="84"/>
  <c r="I26" i="84"/>
  <c r="I28" i="84"/>
  <c r="I29" i="84"/>
  <c r="I30" i="84"/>
  <c r="I31" i="84"/>
  <c r="H8" i="84"/>
  <c r="H9" i="84"/>
  <c r="H10" i="84"/>
  <c r="H11" i="84"/>
  <c r="H12" i="84"/>
  <c r="H14" i="84"/>
  <c r="H16" i="84"/>
  <c r="H17" i="84"/>
  <c r="H19" i="84"/>
  <c r="H20" i="84"/>
  <c r="H21" i="84"/>
  <c r="H22" i="84"/>
  <c r="H24" i="84"/>
  <c r="H25" i="84"/>
  <c r="H26" i="84"/>
  <c r="H28" i="84"/>
  <c r="H29" i="84"/>
  <c r="H30" i="84"/>
  <c r="H31" i="84"/>
  <c r="F9" i="84"/>
  <c r="F10" i="84"/>
  <c r="F11" i="84"/>
  <c r="F12" i="84"/>
  <c r="F14" i="84"/>
  <c r="F15" i="84"/>
  <c r="F16" i="84"/>
  <c r="F17" i="84"/>
  <c r="F19" i="84"/>
  <c r="F20" i="84"/>
  <c r="F21" i="84"/>
  <c r="F22" i="84"/>
  <c r="F23" i="84"/>
  <c r="F24" i="84"/>
  <c r="F25" i="84"/>
  <c r="F26" i="84"/>
  <c r="F28" i="84"/>
  <c r="F29" i="84"/>
  <c r="F30" i="84"/>
  <c r="F31" i="84"/>
  <c r="D9" i="84"/>
  <c r="D10" i="84"/>
  <c r="D11" i="84"/>
  <c r="D12" i="84"/>
  <c r="D13" i="84"/>
  <c r="D14" i="84"/>
  <c r="D15" i="84"/>
  <c r="D16" i="84"/>
  <c r="D17" i="84"/>
  <c r="D19" i="84"/>
  <c r="D20" i="84"/>
  <c r="D21" i="84"/>
  <c r="D22" i="84"/>
  <c r="D23" i="84"/>
  <c r="D24" i="84"/>
  <c r="D25" i="84"/>
  <c r="D26" i="84"/>
  <c r="D27" i="84"/>
  <c r="D28" i="84"/>
  <c r="D29" i="84"/>
  <c r="D30" i="84"/>
  <c r="D31" i="84"/>
  <c r="P10" i="83"/>
  <c r="P11" i="83"/>
  <c r="P14" i="83"/>
  <c r="P24" i="83"/>
  <c r="P25" i="83"/>
  <c r="P29" i="83"/>
  <c r="N8" i="83"/>
  <c r="N9" i="83"/>
  <c r="N10" i="83"/>
  <c r="N11" i="83"/>
  <c r="N12" i="83"/>
  <c r="N14" i="83"/>
  <c r="N15" i="83"/>
  <c r="N16" i="83"/>
  <c r="N17" i="83"/>
  <c r="N19" i="83"/>
  <c r="N20" i="83"/>
  <c r="N21" i="83"/>
  <c r="N22" i="83"/>
  <c r="N24" i="83"/>
  <c r="N25" i="83"/>
  <c r="N26" i="83"/>
  <c r="N27" i="83"/>
  <c r="N28" i="83"/>
  <c r="N29" i="83"/>
  <c r="N30" i="83"/>
  <c r="N31" i="83"/>
  <c r="L31" i="83"/>
  <c r="L8" i="83"/>
  <c r="L9" i="83"/>
  <c r="L10" i="83"/>
  <c r="L11" i="83"/>
  <c r="L12" i="83"/>
  <c r="L13" i="83"/>
  <c r="L14" i="83"/>
  <c r="L15" i="83"/>
  <c r="L16" i="83"/>
  <c r="L17" i="83"/>
  <c r="L19" i="83"/>
  <c r="L20" i="83"/>
  <c r="L21" i="83"/>
  <c r="L22" i="83"/>
  <c r="L24" i="83"/>
  <c r="L25" i="83"/>
  <c r="L26" i="83"/>
  <c r="L28" i="83"/>
  <c r="L29" i="83"/>
  <c r="L30" i="83"/>
  <c r="J8" i="83"/>
  <c r="J9" i="83"/>
  <c r="J10" i="83"/>
  <c r="J11" i="83"/>
  <c r="J12" i="83"/>
  <c r="J14" i="83"/>
  <c r="J15" i="83"/>
  <c r="J16" i="83"/>
  <c r="J17" i="83"/>
  <c r="J20" i="83"/>
  <c r="J21" i="83"/>
  <c r="J22" i="83"/>
  <c r="J23" i="83"/>
  <c r="J24" i="83"/>
  <c r="J25" i="83"/>
  <c r="J28" i="83"/>
  <c r="J29" i="83"/>
  <c r="J30" i="83"/>
  <c r="J31" i="83"/>
  <c r="H7" i="83"/>
  <c r="H8" i="83"/>
  <c r="H9" i="83"/>
  <c r="H10" i="83"/>
  <c r="H11" i="83"/>
  <c r="H14" i="83"/>
  <c r="H17" i="83"/>
  <c r="H19" i="83"/>
  <c r="H21" i="83"/>
  <c r="H22" i="83"/>
  <c r="H23" i="83"/>
  <c r="H24" i="83"/>
  <c r="H25" i="83"/>
  <c r="H26" i="83"/>
  <c r="H28" i="83"/>
  <c r="H29" i="83"/>
  <c r="H30" i="83"/>
  <c r="H31" i="83"/>
  <c r="F8" i="83"/>
  <c r="F9" i="83"/>
  <c r="F10" i="83"/>
  <c r="F11" i="83"/>
  <c r="F12" i="83"/>
  <c r="F14" i="83"/>
  <c r="F15" i="83"/>
  <c r="F16" i="83"/>
  <c r="F17" i="83"/>
  <c r="F19" i="83"/>
  <c r="F20" i="83"/>
  <c r="F21" i="83"/>
  <c r="F22" i="83"/>
  <c r="F23" i="83"/>
  <c r="F24" i="83"/>
  <c r="F25" i="83"/>
  <c r="F26" i="83"/>
  <c r="F28" i="83"/>
  <c r="F29" i="83"/>
  <c r="F30" i="83"/>
  <c r="F31" i="83"/>
  <c r="D8" i="83"/>
  <c r="D9" i="83"/>
  <c r="D10" i="83"/>
  <c r="D11" i="83"/>
  <c r="D12" i="83"/>
  <c r="D13" i="83"/>
  <c r="D14" i="83"/>
  <c r="D15" i="83"/>
  <c r="D16" i="83"/>
  <c r="D17" i="83"/>
  <c r="D19" i="83"/>
  <c r="D20" i="83"/>
  <c r="D21" i="83"/>
  <c r="D22" i="83"/>
  <c r="D23" i="83"/>
  <c r="D24" i="83"/>
  <c r="D25" i="83"/>
  <c r="D26" i="83"/>
  <c r="D27" i="83"/>
  <c r="D28" i="83"/>
  <c r="D29" i="83"/>
  <c r="D30" i="83"/>
  <c r="D31" i="83"/>
  <c r="N5" i="110"/>
  <c r="N7" i="110"/>
  <c r="N9" i="110"/>
  <c r="N10" i="110"/>
  <c r="N11" i="110"/>
  <c r="N12" i="110"/>
  <c r="N13" i="110"/>
  <c r="N14" i="110"/>
  <c r="N15" i="110"/>
  <c r="N19" i="110"/>
  <c r="N22" i="110"/>
  <c r="N23" i="110"/>
  <c r="N24" i="110"/>
  <c r="N25" i="110"/>
  <c r="N26" i="110"/>
  <c r="N28" i="110"/>
  <c r="N29" i="110"/>
  <c r="N30" i="110"/>
  <c r="N31" i="110"/>
  <c r="N4" i="110"/>
  <c r="K32" i="110"/>
  <c r="L28" i="110"/>
  <c r="L5" i="110"/>
  <c r="L7" i="110"/>
  <c r="L9" i="110"/>
  <c r="L10" i="110"/>
  <c r="L11" i="110"/>
  <c r="L12" i="110"/>
  <c r="L14" i="110"/>
  <c r="L15" i="110"/>
  <c r="L16" i="110"/>
  <c r="L20" i="110"/>
  <c r="L21" i="110"/>
  <c r="L22" i="110"/>
  <c r="L24" i="110"/>
  <c r="L25" i="110"/>
  <c r="L29" i="110"/>
  <c r="L30" i="110"/>
  <c r="L31" i="110"/>
  <c r="L4" i="110"/>
  <c r="J5" i="110"/>
  <c r="J6" i="110"/>
  <c r="J7" i="110"/>
  <c r="J8" i="110"/>
  <c r="J9" i="110"/>
  <c r="J10" i="110"/>
  <c r="J11" i="110"/>
  <c r="J12" i="110"/>
  <c r="J14" i="110"/>
  <c r="J15" i="110"/>
  <c r="J16" i="110"/>
  <c r="J17" i="110"/>
  <c r="J19" i="110"/>
  <c r="J20" i="110"/>
  <c r="J21" i="110"/>
  <c r="J22" i="110"/>
  <c r="J23" i="110"/>
  <c r="J24" i="110"/>
  <c r="J25" i="110"/>
  <c r="J26" i="110"/>
  <c r="J27" i="110"/>
  <c r="J28" i="110"/>
  <c r="J29" i="110"/>
  <c r="J30" i="110"/>
  <c r="J31" i="110"/>
  <c r="J4" i="110"/>
  <c r="I32" i="110"/>
  <c r="H8" i="110"/>
  <c r="H9" i="110"/>
  <c r="H10" i="110"/>
  <c r="H11" i="110"/>
  <c r="H12" i="110"/>
  <c r="H14" i="110"/>
  <c r="H15" i="110"/>
  <c r="H16" i="110"/>
  <c r="H17" i="110"/>
  <c r="H19" i="110"/>
  <c r="H20" i="110"/>
  <c r="H21" i="110"/>
  <c r="H22" i="110"/>
  <c r="H24" i="110"/>
  <c r="H25" i="110"/>
  <c r="H26" i="110"/>
  <c r="H28" i="110"/>
  <c r="H29" i="110"/>
  <c r="H30" i="110"/>
  <c r="H31" i="110"/>
  <c r="F8" i="110"/>
  <c r="F9" i="110"/>
  <c r="F10" i="110"/>
  <c r="F11" i="110"/>
  <c r="F12" i="110"/>
  <c r="F14" i="110"/>
  <c r="F15" i="110"/>
  <c r="F16" i="110"/>
  <c r="F17" i="110"/>
  <c r="F19" i="110"/>
  <c r="F20" i="110"/>
  <c r="F21" i="110"/>
  <c r="F22" i="110"/>
  <c r="F24" i="110"/>
  <c r="F25" i="110"/>
  <c r="F28" i="110"/>
  <c r="F29" i="110"/>
  <c r="F30" i="110"/>
  <c r="F31" i="110"/>
  <c r="D8" i="110"/>
  <c r="D9" i="110"/>
  <c r="D10" i="110"/>
  <c r="D11" i="110"/>
  <c r="D12" i="110"/>
  <c r="D13" i="110"/>
  <c r="D14" i="110"/>
  <c r="D15" i="110"/>
  <c r="D16" i="110"/>
  <c r="D17" i="110"/>
  <c r="D19" i="110"/>
  <c r="D20" i="110"/>
  <c r="D21" i="110"/>
  <c r="D22" i="110"/>
  <c r="D23" i="110"/>
  <c r="D24" i="110"/>
  <c r="D25" i="110"/>
  <c r="D26" i="110"/>
  <c r="D27" i="110"/>
  <c r="D28" i="110"/>
  <c r="D29" i="110"/>
  <c r="D30" i="110"/>
  <c r="D31" i="110"/>
  <c r="L21" i="82"/>
  <c r="L5" i="82"/>
  <c r="L6" i="82"/>
  <c r="L7" i="82"/>
  <c r="L8" i="82"/>
  <c r="L9" i="82"/>
  <c r="L10" i="82"/>
  <c r="L11" i="82"/>
  <c r="L12" i="82"/>
  <c r="L14" i="82"/>
  <c r="L15" i="82"/>
  <c r="L16" i="82"/>
  <c r="L17" i="82"/>
  <c r="L19" i="82"/>
  <c r="L20" i="82"/>
  <c r="L22" i="82"/>
  <c r="L24" i="82"/>
  <c r="L25" i="82"/>
  <c r="L26" i="82"/>
  <c r="L28" i="82"/>
  <c r="L29" i="82"/>
  <c r="L30" i="82"/>
  <c r="L31" i="82"/>
  <c r="I32" i="82"/>
  <c r="J5" i="82"/>
  <c r="J6" i="82"/>
  <c r="J7" i="82"/>
  <c r="J8" i="82"/>
  <c r="J9" i="82"/>
  <c r="J10" i="82"/>
  <c r="J11" i="82"/>
  <c r="J12" i="82"/>
  <c r="J13" i="82"/>
  <c r="J14" i="82"/>
  <c r="J15" i="82"/>
  <c r="J16" i="82"/>
  <c r="J17" i="82"/>
  <c r="J20" i="82"/>
  <c r="J21" i="82"/>
  <c r="J22" i="82"/>
  <c r="J23" i="82"/>
  <c r="J24" i="82"/>
  <c r="J25" i="82"/>
  <c r="J26" i="82"/>
  <c r="J28" i="82"/>
  <c r="J29" i="82"/>
  <c r="J30" i="82"/>
  <c r="J31" i="82"/>
  <c r="J4" i="82"/>
  <c r="H8" i="82"/>
  <c r="H9" i="82"/>
  <c r="H10" i="82"/>
  <c r="H11" i="82"/>
  <c r="H12" i="82"/>
  <c r="H13" i="82"/>
  <c r="H14" i="82"/>
  <c r="H15" i="82"/>
  <c r="H16" i="82"/>
  <c r="H17" i="82"/>
  <c r="H19" i="82"/>
  <c r="H20" i="82"/>
  <c r="H21" i="82"/>
  <c r="H22" i="82"/>
  <c r="H23" i="82"/>
  <c r="H24" i="82"/>
  <c r="H25" i="82"/>
  <c r="H26" i="82"/>
  <c r="H28" i="82"/>
  <c r="H29" i="82"/>
  <c r="H30" i="82"/>
  <c r="H31" i="82"/>
  <c r="F8" i="82"/>
  <c r="F9" i="82"/>
  <c r="F10" i="82"/>
  <c r="F11" i="82"/>
  <c r="F12" i="82"/>
  <c r="F14" i="82"/>
  <c r="F15" i="82"/>
  <c r="F16" i="82"/>
  <c r="F17" i="82"/>
  <c r="F20" i="82"/>
  <c r="F21" i="82"/>
  <c r="F22" i="82"/>
  <c r="F23" i="82"/>
  <c r="F24" i="82"/>
  <c r="F25" i="82"/>
  <c r="F26" i="82"/>
  <c r="F27" i="82"/>
  <c r="F28" i="82"/>
  <c r="F29" i="82"/>
  <c r="F30" i="82"/>
  <c r="F31" i="82"/>
  <c r="D24" i="82"/>
  <c r="D25" i="82"/>
  <c r="D26" i="82"/>
  <c r="D27" i="82"/>
  <c r="D28" i="82"/>
  <c r="D29" i="82"/>
  <c r="D30" i="82"/>
  <c r="D31" i="82"/>
  <c r="D8" i="82"/>
  <c r="D9" i="82"/>
  <c r="D10" i="82"/>
  <c r="D11" i="82"/>
  <c r="D12" i="82"/>
  <c r="D13" i="82"/>
  <c r="D14" i="82"/>
  <c r="D15" i="82"/>
  <c r="D16" i="82"/>
  <c r="D17" i="82"/>
  <c r="D19" i="82"/>
  <c r="D20" i="82"/>
  <c r="D21" i="82"/>
  <c r="D22" i="82"/>
  <c r="D23" i="82"/>
  <c r="E32" i="110"/>
  <c r="D7" i="84"/>
  <c r="D4" i="83" l="1"/>
  <c r="F4" i="83"/>
  <c r="H4" i="83"/>
  <c r="J4" i="83"/>
  <c r="L4" i="83"/>
  <c r="N4" i="83"/>
  <c r="D5" i="83"/>
  <c r="F5" i="83"/>
  <c r="H5" i="83"/>
  <c r="J5" i="83"/>
  <c r="L5" i="83"/>
  <c r="N5" i="83"/>
  <c r="D6" i="83"/>
  <c r="F6" i="83"/>
  <c r="H6" i="83"/>
  <c r="J6" i="83"/>
  <c r="L6" i="83"/>
  <c r="N6" i="83"/>
  <c r="D7" i="83"/>
  <c r="F7" i="83"/>
  <c r="L7" i="83"/>
  <c r="N7" i="83"/>
  <c r="P32" i="84"/>
  <c r="N32" i="84"/>
  <c r="L32" i="84"/>
  <c r="J32" i="84"/>
  <c r="G32" i="84"/>
  <c r="E32" i="84"/>
  <c r="C32" i="84"/>
  <c r="B32" i="84"/>
  <c r="O8" i="84"/>
  <c r="F8" i="84"/>
  <c r="D8" i="84"/>
  <c r="O7" i="84"/>
  <c r="F7" i="84"/>
  <c r="O6" i="84"/>
  <c r="I6" i="84"/>
  <c r="H6" i="84"/>
  <c r="F6" i="84"/>
  <c r="D6" i="84"/>
  <c r="O5" i="84"/>
  <c r="M5" i="84"/>
  <c r="K5" i="84"/>
  <c r="I5" i="84"/>
  <c r="H5" i="84"/>
  <c r="F5" i="84"/>
  <c r="D5" i="84"/>
  <c r="O4" i="84"/>
  <c r="K4" i="84"/>
  <c r="H4" i="84"/>
  <c r="F4" i="84"/>
  <c r="D4" i="84"/>
  <c r="M32" i="110"/>
  <c r="G32" i="110"/>
  <c r="C32" i="110"/>
  <c r="B32" i="110"/>
  <c r="L32" i="110" s="1"/>
  <c r="F7" i="110"/>
  <c r="D7" i="110"/>
  <c r="H6" i="110"/>
  <c r="F6" i="110"/>
  <c r="D6" i="110"/>
  <c r="H5" i="110"/>
  <c r="F5" i="110"/>
  <c r="D5" i="110"/>
  <c r="H4" i="110"/>
  <c r="F4" i="110"/>
  <c r="D4" i="110"/>
  <c r="C32" i="82"/>
  <c r="E32" i="82"/>
  <c r="G32" i="82"/>
  <c r="K32" i="82"/>
  <c r="B32" i="82"/>
  <c r="J32" i="82" s="1"/>
  <c r="M32" i="83"/>
  <c r="K32" i="83"/>
  <c r="I32" i="83"/>
  <c r="G32" i="83"/>
  <c r="E32" i="83"/>
  <c r="C32" i="83"/>
  <c r="B32" i="83"/>
  <c r="L4" i="82"/>
  <c r="H5" i="82"/>
  <c r="H6" i="82"/>
  <c r="H7" i="82"/>
  <c r="H4" i="82"/>
  <c r="F5" i="82"/>
  <c r="F4" i="82"/>
  <c r="D5" i="82"/>
  <c r="D6" i="82"/>
  <c r="D7" i="82"/>
  <c r="D4" i="82"/>
  <c r="D32" i="84" l="1"/>
  <c r="M32" i="84"/>
  <c r="J32" i="110"/>
  <c r="D32" i="82"/>
  <c r="L32" i="82"/>
  <c r="F32" i="82"/>
  <c r="H32" i="82"/>
  <c r="H32" i="110"/>
  <c r="L32" i="83"/>
  <c r="J32" i="83"/>
  <c r="H32" i="83"/>
  <c r="P32" i="83"/>
  <c r="D32" i="83"/>
  <c r="F32" i="83"/>
  <c r="N32" i="83"/>
  <c r="K32" i="84"/>
  <c r="H32" i="84"/>
  <c r="Q32" i="84"/>
  <c r="F32" i="84"/>
  <c r="O32" i="84"/>
  <c r="F32" i="110"/>
  <c r="N32" i="110"/>
  <c r="D32" i="110"/>
  <c r="I32" i="84"/>
</calcChain>
</file>

<file path=xl/sharedStrings.xml><?xml version="1.0" encoding="utf-8"?>
<sst xmlns="http://schemas.openxmlformats.org/spreadsheetml/2006/main" count="470" uniqueCount="66">
  <si>
    <t>Other reason</t>
  </si>
  <si>
    <t>Other</t>
  </si>
  <si>
    <t>Strongly Disagree</t>
  </si>
  <si>
    <t>Strongly Agree</t>
  </si>
  <si>
    <t>Disagree</t>
  </si>
  <si>
    <t>-</t>
  </si>
  <si>
    <t xml:space="preserve">Agree </t>
  </si>
  <si>
    <t>Not answered</t>
  </si>
  <si>
    <t>Total</t>
  </si>
  <si>
    <t>Residents should not have to pay to park outside or near to their home</t>
  </si>
  <si>
    <t>Questionnaires sent</t>
  </si>
  <si>
    <t>Total Responses</t>
  </si>
  <si>
    <t>Response Rate %</t>
  </si>
  <si>
    <t>No reply</t>
  </si>
  <si>
    <t>I am currently unable to park near my home</t>
  </si>
  <si>
    <t>Strongly Agree/Agree %</t>
  </si>
  <si>
    <t>There is no parking problem in my road</t>
  </si>
  <si>
    <t>Neither Agree/ Disagree</t>
  </si>
  <si>
    <t>Albion Road</t>
  </si>
  <si>
    <t>Andover Road</t>
  </si>
  <si>
    <t>Barneby Close</t>
  </si>
  <si>
    <t>Briar Road</t>
  </si>
  <si>
    <t>Camac Road</t>
  </si>
  <si>
    <t>Colne Road</t>
  </si>
  <si>
    <t>Crane Road</t>
  </si>
  <si>
    <t>Edwin Road</t>
  </si>
  <si>
    <t>First Cross Road</t>
  </si>
  <si>
    <t>Gould Road</t>
  </si>
  <si>
    <t>Gravel Road</t>
  </si>
  <si>
    <t>Hamilton Road</t>
  </si>
  <si>
    <t>Heath Road</t>
  </si>
  <si>
    <t>Hunting Gate Mews</t>
  </si>
  <si>
    <t>Knights Place</t>
  </si>
  <si>
    <t>Knowle Road</t>
  </si>
  <si>
    <t>Meadway</t>
  </si>
  <si>
    <t>Mereway Road</t>
  </si>
  <si>
    <t>Norcutt Road</t>
  </si>
  <si>
    <t>Second Cross Road</t>
  </si>
  <si>
    <t>Staines Road</t>
  </si>
  <si>
    <t>Talbot Road</t>
  </si>
  <si>
    <t>The Green</t>
  </si>
  <si>
    <t>Warwick Road</t>
  </si>
  <si>
    <t>Marsh Farm Road</t>
  </si>
  <si>
    <t>May Road</t>
  </si>
  <si>
    <t>Hamilton Road / Colne Road Area - Parking Consultation</t>
  </si>
  <si>
    <t xml:space="preserve">4. Please give the reason for your answer to question 3 </t>
  </si>
  <si>
    <t>3. To what extent do you agree or disagree that a Community parking Zone (CPZ) should be implemented in your area?</t>
  </si>
  <si>
    <t>Total All Hamilton Road / Colne Road Area Responses</t>
  </si>
  <si>
    <t>Total All Hamilton Road / Colne Road area Responses</t>
  </si>
  <si>
    <t>Total All hamilton Road / Colne Road area Responses</t>
  </si>
  <si>
    <t>6. If a CPZ was introduced, do you think it should also operate during the evenings and / or during matches at major events held at both Twickenham Stadium and at the Twickenham Stoop Stadium?</t>
  </si>
  <si>
    <t>5. If a CPZ was introduced in your road, what hours should it operate?</t>
  </si>
  <si>
    <t>Quarter Day CPZ (e.g. Mon-Fri 10am to Noon or 10am to 2pm)</t>
  </si>
  <si>
    <t>Half Day CPZ (e.g. Mon-Fri 10am to 4.30pm)</t>
  </si>
  <si>
    <t>All Day CPZ (e.g. Mon-Sun 8.30am to 6.30pm)</t>
  </si>
  <si>
    <t>Non-residents (commuters, long stay and/or short stay visitors) park in this area resulting in parking problems and congestion.</t>
  </si>
  <si>
    <t>Evenings (e.g. up to 10pm)</t>
  </si>
  <si>
    <t>During matches at the Twickenham Stadium</t>
  </si>
  <si>
    <t>During matches at the Twickenham Stoop Stadium</t>
  </si>
  <si>
    <t>Athelstan Place</t>
  </si>
  <si>
    <t>Rowntree Road</t>
  </si>
  <si>
    <t>Key:</t>
  </si>
  <si>
    <t>Roads where over 51% of households are in favour of CPZ (criteria met)</t>
  </si>
  <si>
    <t>Roads where more households are in favour than against CPZ (criteria not met)</t>
  </si>
  <si>
    <t>Roads where the same number of households are in favour / against CPZ (split vote) (criteria not met)</t>
  </si>
  <si>
    <t>Roads where more households are against than in favour of CPZ (criteria not 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</si>
</sst>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rgb="FF92D050"/>
        <bgColor auto="1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rgb="FFFF0000"/>
      </patternFill>
    </fill>
    <fill>
      <patternFill patternType="lightGray">
        <fgColor rgb="FFFFC000"/>
      </patternFill>
    </fill>
    <fill>
      <patternFill patternType="lightGray">
        <fgColor rgb="FFFF00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lightGray">
        <fgColor rgb="FFFFFF00"/>
      </patternFill>
    </fill>
    <fill>
      <patternFill patternType="solid">
        <fgColor rgb="FF92D050"/>
        <bgColor rgb="FF00B050"/>
      </patternFill>
    </fill>
    <fill>
      <patternFill patternType="mediumGray">
        <fgColor rgb="FF92D050"/>
        <bgColor auto="1"/>
      </patternFill>
    </fill>
    <fill>
      <patternFill patternType="mediumGray">
        <fgColor rgb="FFFFC000"/>
      </patternFill>
    </fill>
    <fill>
      <patternFill patternType="mediumGray">
        <fgColor rgb="FFFF0000"/>
      </patternFill>
    </fill>
    <fill>
      <patternFill patternType="mediumGray">
        <fgColor rgb="FFFFFF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5" fillId="0" borderId="0" xfId="0" applyFont="1"/>
    <xf numFmtId="0" fontId="35" fillId="0" borderId="10" xfId="42" applyFont="1" applyBorder="1"/>
    <xf numFmtId="0" fontId="35" fillId="0" borderId="10" xfId="42" applyFont="1" applyBorder="1" applyAlignment="1">
      <alignment wrapText="1"/>
    </xf>
    <xf numFmtId="0" fontId="35" fillId="0" borderId="10" xfId="42" applyFont="1" applyBorder="1" applyAlignment="1">
      <alignment wrapText="1"/>
    </xf>
    <xf numFmtId="0" fontId="35" fillId="0" borderId="10" xfId="0" applyFont="1" applyBorder="1"/>
    <xf numFmtId="0" fontId="36" fillId="0" borderId="10" xfId="0" applyFont="1" applyBorder="1"/>
    <xf numFmtId="9" fontId="35" fillId="0" borderId="10" xfId="0" applyNumberFormat="1" applyFont="1" applyBorder="1"/>
    <xf numFmtId="0" fontId="35" fillId="33" borderId="10" xfId="42" applyFont="1" applyFill="1" applyBorder="1"/>
    <xf numFmtId="0" fontId="35" fillId="33" borderId="10" xfId="42" applyFont="1" applyFill="1" applyBorder="1" applyAlignment="1">
      <alignment wrapText="1"/>
    </xf>
    <xf numFmtId="9" fontId="35" fillId="33" borderId="10" xfId="0" applyNumberFormat="1" applyFont="1" applyFill="1" applyBorder="1"/>
    <xf numFmtId="0" fontId="35" fillId="33" borderId="10" xfId="42" applyFont="1" applyFill="1" applyBorder="1" applyAlignment="1"/>
    <xf numFmtId="0" fontId="35" fillId="33" borderId="10" xfId="0" applyFont="1" applyFill="1" applyBorder="1"/>
    <xf numFmtId="0" fontId="34" fillId="0" borderId="10" xfId="0" applyFont="1" applyBorder="1"/>
    <xf numFmtId="0" fontId="34" fillId="0" borderId="0" xfId="42" applyFont="1"/>
    <xf numFmtId="0" fontId="34" fillId="0" borderId="0" xfId="0" applyFont="1"/>
    <xf numFmtId="0" fontId="35" fillId="34" borderId="0" xfId="0" applyFont="1" applyFill="1" applyAlignment="1">
      <alignment horizontal="left"/>
    </xf>
    <xf numFmtId="0" fontId="35" fillId="34" borderId="0" xfId="0" applyFont="1" applyFill="1" applyAlignment="1">
      <alignment horizontal="center"/>
    </xf>
    <xf numFmtId="0" fontId="35" fillId="34" borderId="0" xfId="0" applyFont="1" applyFill="1" applyBorder="1" applyAlignment="1">
      <alignment horizontal="center"/>
    </xf>
    <xf numFmtId="9" fontId="35" fillId="35" borderId="0" xfId="83" applyFont="1" applyFill="1" applyBorder="1" applyAlignment="1">
      <alignment horizontal="center"/>
    </xf>
    <xf numFmtId="0" fontId="35" fillId="0" borderId="10" xfId="42" applyFont="1" applyBorder="1" applyAlignment="1">
      <alignment vertical="top"/>
    </xf>
    <xf numFmtId="0" fontId="35" fillId="0" borderId="10" xfId="42" applyFont="1" applyBorder="1" applyAlignment="1">
      <alignment vertical="top" wrapText="1"/>
    </xf>
    <xf numFmtId="9" fontId="35" fillId="0" borderId="10" xfId="42" applyNumberFormat="1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9" fontId="35" fillId="0" borderId="10" xfId="0" applyNumberFormat="1" applyFont="1" applyBorder="1" applyAlignment="1">
      <alignment vertical="top" wrapText="1"/>
    </xf>
    <xf numFmtId="0" fontId="35" fillId="0" borderId="10" xfId="0" applyNumberFormat="1" applyFont="1" applyBorder="1" applyAlignment="1">
      <alignment vertical="top" wrapText="1"/>
    </xf>
    <xf numFmtId="0" fontId="35" fillId="0" borderId="10" xfId="0" applyNumberFormat="1" applyFont="1" applyBorder="1"/>
    <xf numFmtId="0" fontId="34" fillId="0" borderId="10" xfId="0" applyNumberFormat="1" applyFont="1" applyBorder="1" applyAlignment="1">
      <alignment vertical="top" wrapText="1"/>
    </xf>
    <xf numFmtId="0" fontId="35" fillId="0" borderId="0" xfId="0" applyFont="1" applyBorder="1"/>
    <xf numFmtId="0" fontId="35" fillId="36" borderId="10" xfId="42" applyFont="1" applyFill="1" applyBorder="1"/>
    <xf numFmtId="9" fontId="35" fillId="36" borderId="10" xfId="0" applyNumberFormat="1" applyFont="1" applyFill="1" applyBorder="1"/>
    <xf numFmtId="0" fontId="35" fillId="36" borderId="10" xfId="0" applyFont="1" applyFill="1" applyBorder="1"/>
    <xf numFmtId="0" fontId="35" fillId="37" borderId="10" xfId="42" applyFont="1" applyFill="1" applyBorder="1"/>
    <xf numFmtId="0" fontId="36" fillId="37" borderId="10" xfId="0" applyFont="1" applyFill="1" applyBorder="1"/>
    <xf numFmtId="0" fontId="35" fillId="37" borderId="10" xfId="0" applyFont="1" applyFill="1" applyBorder="1"/>
    <xf numFmtId="9" fontId="35" fillId="37" borderId="10" xfId="0" applyNumberFormat="1" applyFont="1" applyFill="1" applyBorder="1"/>
    <xf numFmtId="0" fontId="34" fillId="34" borderId="0" xfId="0" applyFont="1" applyFill="1" applyAlignment="1">
      <alignment horizontal="center"/>
    </xf>
    <xf numFmtId="0" fontId="36" fillId="36" borderId="10" xfId="0" applyFont="1" applyFill="1" applyBorder="1"/>
    <xf numFmtId="9" fontId="36" fillId="38" borderId="0" xfId="83" applyFont="1" applyFill="1" applyBorder="1" applyAlignment="1">
      <alignment horizontal="center"/>
    </xf>
    <xf numFmtId="9" fontId="36" fillId="39" borderId="0" xfId="83" applyFont="1" applyFill="1" applyBorder="1" applyAlignment="1">
      <alignment horizontal="center"/>
    </xf>
    <xf numFmtId="0" fontId="35" fillId="40" borderId="10" xfId="42" applyFont="1" applyFill="1" applyBorder="1"/>
    <xf numFmtId="0" fontId="36" fillId="40" borderId="10" xfId="0" applyFont="1" applyFill="1" applyBorder="1"/>
    <xf numFmtId="0" fontId="35" fillId="40" borderId="10" xfId="0" applyFont="1" applyFill="1" applyBorder="1"/>
    <xf numFmtId="9" fontId="35" fillId="40" borderId="10" xfId="0" applyNumberFormat="1" applyFont="1" applyFill="1" applyBorder="1"/>
    <xf numFmtId="9" fontId="35" fillId="37" borderId="10" xfId="83" applyFont="1" applyFill="1" applyBorder="1"/>
    <xf numFmtId="9" fontId="35" fillId="36" borderId="11" xfId="83" applyFont="1" applyFill="1" applyBorder="1"/>
    <xf numFmtId="9" fontId="35" fillId="37" borderId="11" xfId="83" applyFont="1" applyFill="1" applyBorder="1"/>
    <xf numFmtId="9" fontId="35" fillId="33" borderId="11" xfId="83" applyFont="1" applyFill="1" applyBorder="1"/>
    <xf numFmtId="9" fontId="35" fillId="40" borderId="11" xfId="83" applyFont="1" applyFill="1" applyBorder="1"/>
    <xf numFmtId="0" fontId="35" fillId="36" borderId="12" xfId="0" applyFont="1" applyFill="1" applyBorder="1"/>
    <xf numFmtId="0" fontId="35" fillId="37" borderId="12" xfId="0" applyFont="1" applyFill="1" applyBorder="1"/>
    <xf numFmtId="0" fontId="35" fillId="33" borderId="12" xfId="42" applyFont="1" applyFill="1" applyBorder="1" applyAlignment="1">
      <alignment wrapText="1"/>
    </xf>
    <xf numFmtId="0" fontId="35" fillId="40" borderId="12" xfId="0" applyFont="1" applyFill="1" applyBorder="1"/>
    <xf numFmtId="9" fontId="35" fillId="41" borderId="0" xfId="83" applyFont="1" applyFill="1" applyBorder="1" applyAlignment="1">
      <alignment horizontal="center"/>
    </xf>
    <xf numFmtId="9" fontId="35" fillId="33" borderId="11" xfId="0" applyNumberFormat="1" applyFont="1" applyFill="1" applyBorder="1"/>
    <xf numFmtId="9" fontId="35" fillId="36" borderId="10" xfId="83" applyFont="1" applyFill="1" applyBorder="1"/>
    <xf numFmtId="9" fontId="35" fillId="33" borderId="10" xfId="83" applyFont="1" applyFill="1" applyBorder="1"/>
    <xf numFmtId="9" fontId="35" fillId="40" borderId="10" xfId="83" applyFont="1" applyFill="1" applyBorder="1"/>
    <xf numFmtId="0" fontId="35" fillId="0" borderId="10" xfId="42" applyFont="1" applyFill="1" applyBorder="1"/>
    <xf numFmtId="0" fontId="36" fillId="0" borderId="10" xfId="0" applyFont="1" applyFill="1" applyBorder="1"/>
    <xf numFmtId="0" fontId="35" fillId="0" borderId="10" xfId="0" applyFont="1" applyFill="1" applyBorder="1"/>
    <xf numFmtId="9" fontId="35" fillId="0" borderId="10" xfId="0" applyNumberFormat="1" applyFont="1" applyFill="1" applyBorder="1"/>
    <xf numFmtId="9" fontId="35" fillId="0" borderId="11" xfId="83" applyFont="1" applyFill="1" applyBorder="1"/>
    <xf numFmtId="0" fontId="35" fillId="0" borderId="12" xfId="0" applyFont="1" applyFill="1" applyBorder="1"/>
    <xf numFmtId="9" fontId="35" fillId="0" borderId="10" xfId="83" applyFont="1" applyFill="1" applyBorder="1"/>
    <xf numFmtId="0" fontId="35" fillId="0" borderId="0" xfId="0" applyFont="1" applyFill="1"/>
    <xf numFmtId="9" fontId="34" fillId="43" borderId="10" xfId="83" applyFont="1" applyFill="1" applyBorder="1"/>
    <xf numFmtId="9" fontId="34" fillId="44" borderId="10" xfId="83" applyFont="1" applyFill="1" applyBorder="1"/>
    <xf numFmtId="9" fontId="34" fillId="42" borderId="10" xfId="0" applyNumberFormat="1" applyFont="1" applyFill="1" applyBorder="1"/>
    <xf numFmtId="9" fontId="34" fillId="45" borderId="10" xfId="83" applyFont="1" applyFill="1" applyBorder="1"/>
    <xf numFmtId="9" fontId="34" fillId="0" borderId="10" xfId="83" applyFont="1" applyFill="1" applyBorder="1"/>
    <xf numFmtId="0" fontId="37" fillId="0" borderId="0" xfId="42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10" xfId="42" applyFont="1" applyBorder="1" applyAlignment="1"/>
    <xf numFmtId="0" fontId="35" fillId="0" borderId="11" xfId="42" applyFont="1" applyBorder="1" applyAlignment="1"/>
    <xf numFmtId="0" fontId="35" fillId="0" borderId="12" xfId="42" applyFont="1" applyBorder="1" applyAlignment="1">
      <alignment wrapText="1"/>
    </xf>
    <xf numFmtId="0" fontId="35" fillId="0" borderId="10" xfId="42" applyFont="1" applyBorder="1" applyAlignment="1">
      <alignment wrapText="1"/>
    </xf>
    <xf numFmtId="0" fontId="34" fillId="0" borderId="0" xfId="42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/>
    </xf>
    <xf numFmtId="0" fontId="35" fillId="0" borderId="11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4" fillId="0" borderId="0" xfId="42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</cellXfs>
  <cellStyles count="84">
    <cellStyle name="20% - Accent1" xfId="19" builtinId="30" customBuiltin="1"/>
    <cellStyle name="20% - Accent1 2" xfId="60"/>
    <cellStyle name="20% - Accent2" xfId="23" builtinId="34" customBuiltin="1"/>
    <cellStyle name="20% - Accent2 2" xfId="64"/>
    <cellStyle name="20% - Accent3" xfId="27" builtinId="38" customBuiltin="1"/>
    <cellStyle name="20% - Accent3 2" xfId="68"/>
    <cellStyle name="20% - Accent4" xfId="31" builtinId="42" customBuiltin="1"/>
    <cellStyle name="20% - Accent4 2" xfId="72"/>
    <cellStyle name="20% - Accent5" xfId="35" builtinId="46" customBuiltin="1"/>
    <cellStyle name="20% - Accent5 2" xfId="76"/>
    <cellStyle name="20% - Accent6" xfId="39" builtinId="50" customBuiltin="1"/>
    <cellStyle name="20% - Accent6 2" xfId="80"/>
    <cellStyle name="40% - Accent1" xfId="20" builtinId="31" customBuiltin="1"/>
    <cellStyle name="40% - Accent1 2" xfId="61"/>
    <cellStyle name="40% - Accent2" xfId="24" builtinId="35" customBuiltin="1"/>
    <cellStyle name="40% - Accent2 2" xfId="65"/>
    <cellStyle name="40% - Accent3" xfId="28" builtinId="39" customBuiltin="1"/>
    <cellStyle name="40% - Accent3 2" xfId="69"/>
    <cellStyle name="40% - Accent4" xfId="32" builtinId="43" customBuiltin="1"/>
    <cellStyle name="40% - Accent4 2" xfId="73"/>
    <cellStyle name="40% - Accent5" xfId="36" builtinId="47" customBuiltin="1"/>
    <cellStyle name="40% - Accent5 2" xfId="77"/>
    <cellStyle name="40% - Accent6" xfId="40" builtinId="51" customBuiltin="1"/>
    <cellStyle name="40% - Accent6 2" xfId="81"/>
    <cellStyle name="60% - Accent1" xfId="21" builtinId="32" customBuiltin="1"/>
    <cellStyle name="60% - Accent1 2" xfId="62"/>
    <cellStyle name="60% - Accent2" xfId="25" builtinId="36" customBuiltin="1"/>
    <cellStyle name="60% - Accent2 2" xfId="66"/>
    <cellStyle name="60% - Accent3" xfId="29" builtinId="40" customBuiltin="1"/>
    <cellStyle name="60% - Accent3 2" xfId="70"/>
    <cellStyle name="60% - Accent4" xfId="33" builtinId="44" customBuiltin="1"/>
    <cellStyle name="60% - Accent4 2" xfId="74"/>
    <cellStyle name="60% - Accent5" xfId="37" builtinId="48" customBuiltin="1"/>
    <cellStyle name="60% - Accent5 2" xfId="78"/>
    <cellStyle name="60% - Accent6" xfId="41" builtinId="52" customBuiltin="1"/>
    <cellStyle name="60% - Accent6 2" xfId="82"/>
    <cellStyle name="Accent1" xfId="18" builtinId="29" customBuiltin="1"/>
    <cellStyle name="Accent1 2" xfId="59"/>
    <cellStyle name="Accent2" xfId="22" builtinId="33" customBuiltin="1"/>
    <cellStyle name="Accent2 2" xfId="63"/>
    <cellStyle name="Accent3" xfId="26" builtinId="37" customBuiltin="1"/>
    <cellStyle name="Accent3 2" xfId="67"/>
    <cellStyle name="Accent4" xfId="30" builtinId="41" customBuiltin="1"/>
    <cellStyle name="Accent4 2" xfId="71"/>
    <cellStyle name="Accent5" xfId="34" builtinId="45" customBuiltin="1"/>
    <cellStyle name="Accent5 2" xfId="75"/>
    <cellStyle name="Accent6" xfId="38" builtinId="49" customBuiltin="1"/>
    <cellStyle name="Accent6 2" xfId="79"/>
    <cellStyle name="Bad" xfId="7" builtinId="27" customBuiltin="1"/>
    <cellStyle name="Bad 2" xfId="48"/>
    <cellStyle name="Calculation" xfId="11" builtinId="22" customBuiltin="1"/>
    <cellStyle name="Calculation 2" xfId="52"/>
    <cellStyle name="Check Cell" xfId="13" builtinId="23" customBuiltin="1"/>
    <cellStyle name="Check Cell 2" xfId="54"/>
    <cellStyle name="Explanatory Text" xfId="16" builtinId="53" customBuiltin="1"/>
    <cellStyle name="Explanatory Text 2" xfId="57"/>
    <cellStyle name="Good" xfId="6" builtinId="26" customBuiltin="1"/>
    <cellStyle name="Good 2" xfId="47"/>
    <cellStyle name="Heading 1" xfId="2" builtinId="16" customBuiltin="1"/>
    <cellStyle name="Heading 1 2" xfId="43"/>
    <cellStyle name="Heading 2" xfId="3" builtinId="17" customBuiltin="1"/>
    <cellStyle name="Heading 2 2" xfId="44"/>
    <cellStyle name="Heading 3" xfId="4" builtinId="18" customBuiltin="1"/>
    <cellStyle name="Heading 3 2" xfId="45"/>
    <cellStyle name="Heading 4" xfId="5" builtinId="19" customBuiltin="1"/>
    <cellStyle name="Heading 4 2" xfId="46"/>
    <cellStyle name="Input" xfId="9" builtinId="20" customBuiltin="1"/>
    <cellStyle name="Input 2" xfId="50"/>
    <cellStyle name="Linked Cell" xfId="12" builtinId="24" customBuiltin="1"/>
    <cellStyle name="Linked Cell 2" xfId="53"/>
    <cellStyle name="Neutral" xfId="8" builtinId="28" customBuiltin="1"/>
    <cellStyle name="Neutral 2" xfId="49"/>
    <cellStyle name="Normal" xfId="0" builtinId="0"/>
    <cellStyle name="Normal 2" xfId="42"/>
    <cellStyle name="Note" xfId="15" builtinId="10" customBuiltin="1"/>
    <cellStyle name="Note 2" xfId="56"/>
    <cellStyle name="Output" xfId="10" builtinId="21" customBuiltin="1"/>
    <cellStyle name="Output 2" xfId="51"/>
    <cellStyle name="Percent" xfId="83" builtinId="5"/>
    <cellStyle name="Title" xfId="1" builtinId="15" customBuiltin="1"/>
    <cellStyle name="Total" xfId="17" builtinId="25" customBuiltin="1"/>
    <cellStyle name="Total 2" xfId="58"/>
    <cellStyle name="Warning Text" xfId="14" builtinId="11" customBuiltin="1"/>
    <cellStyle name="Warning Text 2" xfId="55"/>
  </cellStyles>
  <dxfs count="0"/>
  <tableStyles count="0" defaultTableStyle="TableStyleMedium9" defaultPivotStyle="PivotStyleLight16"/>
  <colors>
    <mruColors>
      <color rgb="FF00C0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abSelected="1" zoomScaleNormal="100" workbookViewId="0">
      <selection sqref="A1:Q1"/>
    </sheetView>
  </sheetViews>
  <sheetFormatPr defaultRowHeight="13.5" x14ac:dyDescent="0.2"/>
  <cols>
    <col min="1" max="1" width="21.85546875" style="1" customWidth="1"/>
    <col min="2" max="2" width="16.85546875" style="1" customWidth="1"/>
    <col min="3" max="3" width="11.42578125" style="1" customWidth="1"/>
    <col min="4" max="4" width="11.85546875" style="1" customWidth="1"/>
    <col min="5" max="8" width="9.140625" style="1"/>
    <col min="9" max="9" width="15" style="15" bestFit="1" customWidth="1"/>
    <col min="10" max="16384" width="9.140625" style="1"/>
  </cols>
  <sheetData>
    <row r="1" spans="1:17" s="28" customFormat="1" ht="27.75" customHeight="1" x14ac:dyDescent="0.2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28" customFormat="1" ht="38.25" customHeight="1" x14ac:dyDescent="0.2">
      <c r="A2" s="77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27" x14ac:dyDescent="0.2">
      <c r="A3" s="2"/>
      <c r="B3" s="3" t="s">
        <v>10</v>
      </c>
      <c r="C3" s="3" t="s">
        <v>11</v>
      </c>
      <c r="D3" s="3" t="s">
        <v>12</v>
      </c>
      <c r="E3" s="2" t="s">
        <v>3</v>
      </c>
      <c r="F3" s="2"/>
      <c r="G3" s="73" t="s">
        <v>6</v>
      </c>
      <c r="H3" s="74"/>
      <c r="I3" s="4" t="s">
        <v>15</v>
      </c>
      <c r="J3" s="75" t="s">
        <v>17</v>
      </c>
      <c r="K3" s="76"/>
      <c r="L3" s="73" t="s">
        <v>4</v>
      </c>
      <c r="M3" s="73"/>
      <c r="N3" s="76" t="s">
        <v>2</v>
      </c>
      <c r="O3" s="76"/>
      <c r="P3" s="5" t="s">
        <v>7</v>
      </c>
      <c r="Q3" s="5"/>
    </row>
    <row r="4" spans="1:17" x14ac:dyDescent="0.2">
      <c r="A4" s="29" t="s">
        <v>18</v>
      </c>
      <c r="B4" s="37">
        <v>42</v>
      </c>
      <c r="C4" s="31">
        <v>26</v>
      </c>
      <c r="D4" s="30">
        <f>C4/B4</f>
        <v>0.61904761904761907</v>
      </c>
      <c r="E4" s="31">
        <v>11</v>
      </c>
      <c r="F4" s="30">
        <f>E4/B4</f>
        <v>0.26190476190476192</v>
      </c>
      <c r="G4" s="31">
        <v>3</v>
      </c>
      <c r="H4" s="45">
        <f>G4/B4</f>
        <v>7.1428571428571425E-2</v>
      </c>
      <c r="I4" s="66">
        <f>(G4+E4)/B4</f>
        <v>0.33333333333333331</v>
      </c>
      <c r="J4" s="49">
        <v>1</v>
      </c>
      <c r="K4" s="30">
        <f>J4/B4</f>
        <v>2.3809523809523808E-2</v>
      </c>
      <c r="L4" s="31">
        <v>3</v>
      </c>
      <c r="M4" s="30">
        <f t="shared" ref="M4:M11" si="0">L4/B4</f>
        <v>7.1428571428571425E-2</v>
      </c>
      <c r="N4" s="31">
        <v>8</v>
      </c>
      <c r="O4" s="30">
        <f t="shared" ref="O4:O17" si="1">N4/B4</f>
        <v>0.19047619047619047</v>
      </c>
      <c r="P4" s="31" t="s">
        <v>5</v>
      </c>
      <c r="Q4" s="31" t="s">
        <v>5</v>
      </c>
    </row>
    <row r="5" spans="1:17" x14ac:dyDescent="0.2">
      <c r="A5" s="29" t="s">
        <v>19</v>
      </c>
      <c r="B5" s="37">
        <v>121</v>
      </c>
      <c r="C5" s="31">
        <v>46</v>
      </c>
      <c r="D5" s="30">
        <f t="shared" ref="D5:D31" si="2">C5/B5</f>
        <v>0.38016528925619836</v>
      </c>
      <c r="E5" s="31">
        <v>23</v>
      </c>
      <c r="F5" s="30">
        <f t="shared" ref="F5:F31" si="3">E5/B5</f>
        <v>0.19008264462809918</v>
      </c>
      <c r="G5" s="31">
        <v>3</v>
      </c>
      <c r="H5" s="45">
        <f t="shared" ref="H5:H31" si="4">G5/B5</f>
        <v>2.4793388429752067E-2</v>
      </c>
      <c r="I5" s="66">
        <f t="shared" ref="I5:I31" si="5">(G5+E5)/B5</f>
        <v>0.21487603305785125</v>
      </c>
      <c r="J5" s="49">
        <v>2</v>
      </c>
      <c r="K5" s="30">
        <f>J5/B5</f>
        <v>1.6528925619834711E-2</v>
      </c>
      <c r="L5" s="31">
        <v>3</v>
      </c>
      <c r="M5" s="30">
        <f t="shared" si="0"/>
        <v>2.4793388429752067E-2</v>
      </c>
      <c r="N5" s="31">
        <v>15</v>
      </c>
      <c r="O5" s="30">
        <f t="shared" si="1"/>
        <v>0.12396694214876033</v>
      </c>
      <c r="P5" s="31" t="s">
        <v>5</v>
      </c>
      <c r="Q5" s="55" t="s">
        <v>5</v>
      </c>
    </row>
    <row r="6" spans="1:17" x14ac:dyDescent="0.2">
      <c r="A6" s="29" t="s">
        <v>59</v>
      </c>
      <c r="B6" s="37">
        <v>27</v>
      </c>
      <c r="C6" s="31">
        <v>9</v>
      </c>
      <c r="D6" s="30">
        <f t="shared" si="2"/>
        <v>0.33333333333333331</v>
      </c>
      <c r="E6" s="31">
        <v>2</v>
      </c>
      <c r="F6" s="30">
        <f t="shared" si="3"/>
        <v>7.407407407407407E-2</v>
      </c>
      <c r="G6" s="31">
        <v>3</v>
      </c>
      <c r="H6" s="45">
        <f t="shared" si="4"/>
        <v>0.1111111111111111</v>
      </c>
      <c r="I6" s="66">
        <f t="shared" si="5"/>
        <v>0.18518518518518517</v>
      </c>
      <c r="J6" s="49">
        <v>1</v>
      </c>
      <c r="K6" s="30">
        <f>J6/B6</f>
        <v>3.7037037037037035E-2</v>
      </c>
      <c r="L6" s="31">
        <v>1</v>
      </c>
      <c r="M6" s="30">
        <f t="shared" si="0"/>
        <v>3.7037037037037035E-2</v>
      </c>
      <c r="N6" s="31">
        <v>2</v>
      </c>
      <c r="O6" s="30">
        <f t="shared" si="1"/>
        <v>7.407407407407407E-2</v>
      </c>
      <c r="P6" s="31" t="s">
        <v>5</v>
      </c>
      <c r="Q6" s="55" t="s">
        <v>5</v>
      </c>
    </row>
    <row r="7" spans="1:17" x14ac:dyDescent="0.2">
      <c r="A7" s="32" t="s">
        <v>20</v>
      </c>
      <c r="B7" s="33">
        <v>18</v>
      </c>
      <c r="C7" s="34">
        <v>6</v>
      </c>
      <c r="D7" s="35">
        <f t="shared" si="2"/>
        <v>0.33333333333333331</v>
      </c>
      <c r="E7" s="34">
        <v>1</v>
      </c>
      <c r="F7" s="35">
        <f t="shared" si="3"/>
        <v>5.5555555555555552E-2</v>
      </c>
      <c r="G7" s="34" t="s">
        <v>5</v>
      </c>
      <c r="H7" s="46" t="s">
        <v>5</v>
      </c>
      <c r="I7" s="67">
        <f>E7/B7</f>
        <v>5.5555555555555552E-2</v>
      </c>
      <c r="J7" s="50" t="s">
        <v>5</v>
      </c>
      <c r="K7" s="34" t="s">
        <v>5</v>
      </c>
      <c r="L7" s="34">
        <v>2</v>
      </c>
      <c r="M7" s="35">
        <f t="shared" si="0"/>
        <v>0.1111111111111111</v>
      </c>
      <c r="N7" s="34">
        <v>3</v>
      </c>
      <c r="O7" s="35">
        <f t="shared" si="1"/>
        <v>0.16666666666666666</v>
      </c>
      <c r="P7" s="34" t="s">
        <v>5</v>
      </c>
      <c r="Q7" s="44" t="s">
        <v>5</v>
      </c>
    </row>
    <row r="8" spans="1:17" x14ac:dyDescent="0.2">
      <c r="A8" s="29" t="s">
        <v>21</v>
      </c>
      <c r="B8" s="37">
        <v>16</v>
      </c>
      <c r="C8" s="31">
        <v>10</v>
      </c>
      <c r="D8" s="30">
        <f t="shared" si="2"/>
        <v>0.625</v>
      </c>
      <c r="E8" s="31">
        <v>4</v>
      </c>
      <c r="F8" s="30">
        <f t="shared" si="3"/>
        <v>0.25</v>
      </c>
      <c r="G8" s="31">
        <v>2</v>
      </c>
      <c r="H8" s="45">
        <f t="shared" si="4"/>
        <v>0.125</v>
      </c>
      <c r="I8" s="66">
        <f t="shared" si="5"/>
        <v>0.375</v>
      </c>
      <c r="J8" s="49" t="s">
        <v>5</v>
      </c>
      <c r="K8" s="30" t="s">
        <v>5</v>
      </c>
      <c r="L8" s="31">
        <v>2</v>
      </c>
      <c r="M8" s="30">
        <f t="shared" si="0"/>
        <v>0.125</v>
      </c>
      <c r="N8" s="31">
        <v>2</v>
      </c>
      <c r="O8" s="30">
        <f t="shared" si="1"/>
        <v>0.125</v>
      </c>
      <c r="P8" s="31" t="s">
        <v>5</v>
      </c>
      <c r="Q8" s="55" t="s">
        <v>5</v>
      </c>
    </row>
    <row r="9" spans="1:17" x14ac:dyDescent="0.2">
      <c r="A9" s="29" t="s">
        <v>22</v>
      </c>
      <c r="B9" s="37">
        <v>64</v>
      </c>
      <c r="C9" s="31">
        <v>36</v>
      </c>
      <c r="D9" s="30">
        <f t="shared" si="2"/>
        <v>0.5625</v>
      </c>
      <c r="E9" s="31">
        <v>15</v>
      </c>
      <c r="F9" s="30">
        <f t="shared" si="3"/>
        <v>0.234375</v>
      </c>
      <c r="G9" s="31">
        <v>7</v>
      </c>
      <c r="H9" s="45">
        <f t="shared" si="4"/>
        <v>0.109375</v>
      </c>
      <c r="I9" s="66">
        <f t="shared" si="5"/>
        <v>0.34375</v>
      </c>
      <c r="J9" s="49" t="s">
        <v>5</v>
      </c>
      <c r="K9" s="30" t="s">
        <v>5</v>
      </c>
      <c r="L9" s="31">
        <v>3</v>
      </c>
      <c r="M9" s="30">
        <f t="shared" si="0"/>
        <v>4.6875E-2</v>
      </c>
      <c r="N9" s="31">
        <v>11</v>
      </c>
      <c r="O9" s="30">
        <f t="shared" si="1"/>
        <v>0.171875</v>
      </c>
      <c r="P9" s="31" t="s">
        <v>5</v>
      </c>
      <c r="Q9" s="55" t="s">
        <v>5</v>
      </c>
    </row>
    <row r="10" spans="1:17" x14ac:dyDescent="0.2">
      <c r="A10" s="29" t="s">
        <v>23</v>
      </c>
      <c r="B10" s="37">
        <v>113</v>
      </c>
      <c r="C10" s="31">
        <v>49</v>
      </c>
      <c r="D10" s="30">
        <f t="shared" si="2"/>
        <v>0.4336283185840708</v>
      </c>
      <c r="E10" s="31">
        <v>21</v>
      </c>
      <c r="F10" s="30">
        <f t="shared" si="3"/>
        <v>0.18584070796460178</v>
      </c>
      <c r="G10" s="31">
        <v>5</v>
      </c>
      <c r="H10" s="45">
        <f t="shared" si="4"/>
        <v>4.4247787610619468E-2</v>
      </c>
      <c r="I10" s="66">
        <f t="shared" si="5"/>
        <v>0.23008849557522124</v>
      </c>
      <c r="J10" s="49">
        <v>1</v>
      </c>
      <c r="K10" s="30">
        <f>J10/B10</f>
        <v>8.8495575221238937E-3</v>
      </c>
      <c r="L10" s="31">
        <v>5</v>
      </c>
      <c r="M10" s="30">
        <f t="shared" si="0"/>
        <v>4.4247787610619468E-2</v>
      </c>
      <c r="N10" s="31">
        <v>17</v>
      </c>
      <c r="O10" s="30">
        <f t="shared" si="1"/>
        <v>0.15044247787610621</v>
      </c>
      <c r="P10" s="31" t="s">
        <v>5</v>
      </c>
      <c r="Q10" s="55" t="s">
        <v>5</v>
      </c>
    </row>
    <row r="11" spans="1:17" x14ac:dyDescent="0.2">
      <c r="A11" s="8" t="s">
        <v>24</v>
      </c>
      <c r="B11" s="9">
        <v>56</v>
      </c>
      <c r="C11" s="9">
        <v>43</v>
      </c>
      <c r="D11" s="10">
        <f t="shared" si="2"/>
        <v>0.7678571428571429</v>
      </c>
      <c r="E11" s="8">
        <v>29</v>
      </c>
      <c r="F11" s="10">
        <f t="shared" si="3"/>
        <v>0.5178571428571429</v>
      </c>
      <c r="G11" s="8">
        <v>3</v>
      </c>
      <c r="H11" s="54">
        <f t="shared" si="4"/>
        <v>5.3571428571428568E-2</v>
      </c>
      <c r="I11" s="68">
        <f t="shared" si="5"/>
        <v>0.5714285714285714</v>
      </c>
      <c r="J11" s="51">
        <v>3</v>
      </c>
      <c r="K11" s="10">
        <f>J11/B11</f>
        <v>5.3571428571428568E-2</v>
      </c>
      <c r="L11" s="11">
        <v>2</v>
      </c>
      <c r="M11" s="10">
        <f t="shared" si="0"/>
        <v>3.5714285714285712E-2</v>
      </c>
      <c r="N11" s="9">
        <v>4</v>
      </c>
      <c r="O11" s="10">
        <f t="shared" si="1"/>
        <v>7.1428571428571425E-2</v>
      </c>
      <c r="P11" s="12">
        <v>2</v>
      </c>
      <c r="Q11" s="56">
        <f>P11/B11</f>
        <v>3.5714285714285712E-2</v>
      </c>
    </row>
    <row r="12" spans="1:17" x14ac:dyDescent="0.2">
      <c r="A12" s="29" t="s">
        <v>25</v>
      </c>
      <c r="B12" s="37">
        <v>48</v>
      </c>
      <c r="C12" s="31">
        <v>14</v>
      </c>
      <c r="D12" s="30">
        <f t="shared" si="2"/>
        <v>0.29166666666666669</v>
      </c>
      <c r="E12" s="31">
        <v>6</v>
      </c>
      <c r="F12" s="30">
        <f t="shared" si="3"/>
        <v>0.125</v>
      </c>
      <c r="G12" s="31">
        <v>2</v>
      </c>
      <c r="H12" s="45">
        <f t="shared" si="4"/>
        <v>4.1666666666666664E-2</v>
      </c>
      <c r="I12" s="66">
        <f t="shared" si="5"/>
        <v>0.16666666666666666</v>
      </c>
      <c r="J12" s="49" t="s">
        <v>5</v>
      </c>
      <c r="K12" s="30" t="s">
        <v>5</v>
      </c>
      <c r="L12" s="31" t="s">
        <v>5</v>
      </c>
      <c r="M12" s="30" t="s">
        <v>5</v>
      </c>
      <c r="N12" s="31">
        <v>6</v>
      </c>
      <c r="O12" s="30">
        <f t="shared" si="1"/>
        <v>0.125</v>
      </c>
      <c r="P12" s="31" t="s">
        <v>5</v>
      </c>
      <c r="Q12" s="55" t="s">
        <v>5</v>
      </c>
    </row>
    <row r="13" spans="1:17" x14ac:dyDescent="0.2">
      <c r="A13" s="32" t="s">
        <v>26</v>
      </c>
      <c r="B13" s="33">
        <v>1</v>
      </c>
      <c r="C13" s="34">
        <v>1</v>
      </c>
      <c r="D13" s="35">
        <f t="shared" si="2"/>
        <v>1</v>
      </c>
      <c r="E13" s="34" t="s">
        <v>5</v>
      </c>
      <c r="F13" s="35" t="s">
        <v>5</v>
      </c>
      <c r="G13" s="34" t="s">
        <v>5</v>
      </c>
      <c r="H13" s="46" t="s">
        <v>5</v>
      </c>
      <c r="I13" s="67" t="s">
        <v>5</v>
      </c>
      <c r="J13" s="50" t="s">
        <v>5</v>
      </c>
      <c r="K13" s="34" t="s">
        <v>5</v>
      </c>
      <c r="L13" s="34" t="s">
        <v>5</v>
      </c>
      <c r="M13" s="35" t="s">
        <v>5</v>
      </c>
      <c r="N13" s="34">
        <v>1</v>
      </c>
      <c r="O13" s="35">
        <f t="shared" si="1"/>
        <v>1</v>
      </c>
      <c r="P13" s="34" t="s">
        <v>5</v>
      </c>
      <c r="Q13" s="44" t="s">
        <v>5</v>
      </c>
    </row>
    <row r="14" spans="1:17" x14ac:dyDescent="0.2">
      <c r="A14" s="29" t="s">
        <v>27</v>
      </c>
      <c r="B14" s="37">
        <v>99</v>
      </c>
      <c r="C14" s="31">
        <v>63</v>
      </c>
      <c r="D14" s="30">
        <f t="shared" si="2"/>
        <v>0.63636363636363635</v>
      </c>
      <c r="E14" s="31">
        <v>30</v>
      </c>
      <c r="F14" s="30">
        <f t="shared" si="3"/>
        <v>0.30303030303030304</v>
      </c>
      <c r="G14" s="31">
        <v>7</v>
      </c>
      <c r="H14" s="45">
        <f t="shared" si="4"/>
        <v>7.0707070707070704E-2</v>
      </c>
      <c r="I14" s="66">
        <f>(G14+E14)/B14</f>
        <v>0.37373737373737376</v>
      </c>
      <c r="J14" s="49" t="s">
        <v>5</v>
      </c>
      <c r="K14" s="30" t="s">
        <v>5</v>
      </c>
      <c r="L14" s="31">
        <v>6</v>
      </c>
      <c r="M14" s="30">
        <f>L14/B14</f>
        <v>6.0606060606060608E-2</v>
      </c>
      <c r="N14" s="31">
        <v>20</v>
      </c>
      <c r="O14" s="30">
        <f t="shared" si="1"/>
        <v>0.20202020202020202</v>
      </c>
      <c r="P14" s="31" t="s">
        <v>5</v>
      </c>
      <c r="Q14" s="55" t="s">
        <v>5</v>
      </c>
    </row>
    <row r="15" spans="1:17" x14ac:dyDescent="0.2">
      <c r="A15" s="8" t="s">
        <v>28</v>
      </c>
      <c r="B15" s="9">
        <v>37</v>
      </c>
      <c r="C15" s="9">
        <v>26</v>
      </c>
      <c r="D15" s="10">
        <f t="shared" si="2"/>
        <v>0.70270270270270274</v>
      </c>
      <c r="E15" s="8">
        <v>20</v>
      </c>
      <c r="F15" s="10">
        <f t="shared" si="3"/>
        <v>0.54054054054054057</v>
      </c>
      <c r="G15" s="11" t="s">
        <v>5</v>
      </c>
      <c r="H15" s="47" t="s">
        <v>5</v>
      </c>
      <c r="I15" s="68">
        <f>E15/B15</f>
        <v>0.54054054054054057</v>
      </c>
      <c r="J15" s="51">
        <v>2</v>
      </c>
      <c r="K15" s="10">
        <f>J15/B15</f>
        <v>5.4054054054054057E-2</v>
      </c>
      <c r="L15" s="11">
        <v>2</v>
      </c>
      <c r="M15" s="10">
        <f>L15/B15</f>
        <v>5.4054054054054057E-2</v>
      </c>
      <c r="N15" s="9">
        <v>2</v>
      </c>
      <c r="O15" s="10">
        <f t="shared" si="1"/>
        <v>5.4054054054054057E-2</v>
      </c>
      <c r="P15" s="12" t="s">
        <v>5</v>
      </c>
      <c r="Q15" s="56" t="s">
        <v>5</v>
      </c>
    </row>
    <row r="16" spans="1:17" x14ac:dyDescent="0.2">
      <c r="A16" s="8" t="s">
        <v>29</v>
      </c>
      <c r="B16" s="9">
        <v>66</v>
      </c>
      <c r="C16" s="9">
        <v>43</v>
      </c>
      <c r="D16" s="10">
        <f t="shared" si="2"/>
        <v>0.65151515151515149</v>
      </c>
      <c r="E16" s="8">
        <v>38</v>
      </c>
      <c r="F16" s="10">
        <f t="shared" si="3"/>
        <v>0.5757575757575758</v>
      </c>
      <c r="G16" s="11">
        <v>4</v>
      </c>
      <c r="H16" s="47">
        <f t="shared" si="4"/>
        <v>6.0606060606060608E-2</v>
      </c>
      <c r="I16" s="68">
        <f t="shared" si="5"/>
        <v>0.63636363636363635</v>
      </c>
      <c r="J16" s="51" t="s">
        <v>5</v>
      </c>
      <c r="K16" s="10" t="s">
        <v>5</v>
      </c>
      <c r="L16" s="11" t="s">
        <v>5</v>
      </c>
      <c r="M16" s="10" t="s">
        <v>5</v>
      </c>
      <c r="N16" s="9">
        <v>1</v>
      </c>
      <c r="O16" s="10">
        <f t="shared" si="1"/>
        <v>1.5151515151515152E-2</v>
      </c>
      <c r="P16" s="12" t="s">
        <v>5</v>
      </c>
      <c r="Q16" s="56" t="s">
        <v>5</v>
      </c>
    </row>
    <row r="17" spans="1:17" x14ac:dyDescent="0.2">
      <c r="A17" s="29" t="s">
        <v>30</v>
      </c>
      <c r="B17" s="37">
        <v>19</v>
      </c>
      <c r="C17" s="31">
        <v>5</v>
      </c>
      <c r="D17" s="30">
        <f t="shared" si="2"/>
        <v>0.26315789473684209</v>
      </c>
      <c r="E17" s="31">
        <v>2</v>
      </c>
      <c r="F17" s="30">
        <f t="shared" si="3"/>
        <v>0.10526315789473684</v>
      </c>
      <c r="G17" s="31">
        <v>1</v>
      </c>
      <c r="H17" s="45">
        <f t="shared" si="4"/>
        <v>5.2631578947368418E-2</v>
      </c>
      <c r="I17" s="66">
        <f t="shared" si="5"/>
        <v>0.15789473684210525</v>
      </c>
      <c r="J17" s="49" t="s">
        <v>5</v>
      </c>
      <c r="K17" s="30" t="s">
        <v>5</v>
      </c>
      <c r="L17" s="31" t="s">
        <v>5</v>
      </c>
      <c r="M17" s="30" t="s">
        <v>5</v>
      </c>
      <c r="N17" s="31">
        <v>2</v>
      </c>
      <c r="O17" s="30">
        <f t="shared" si="1"/>
        <v>0.10526315789473684</v>
      </c>
      <c r="P17" s="31" t="s">
        <v>5</v>
      </c>
      <c r="Q17" s="55" t="s">
        <v>5</v>
      </c>
    </row>
    <row r="18" spans="1:17" x14ac:dyDescent="0.2">
      <c r="A18" s="32" t="s">
        <v>31</v>
      </c>
      <c r="B18" s="33">
        <v>8</v>
      </c>
      <c r="C18" s="34" t="s">
        <v>5</v>
      </c>
      <c r="D18" s="35" t="s">
        <v>5</v>
      </c>
      <c r="E18" s="34" t="s">
        <v>5</v>
      </c>
      <c r="F18" s="35" t="s">
        <v>5</v>
      </c>
      <c r="G18" s="34" t="s">
        <v>5</v>
      </c>
      <c r="H18" s="46" t="s">
        <v>5</v>
      </c>
      <c r="I18" s="67" t="s">
        <v>5</v>
      </c>
      <c r="J18" s="50" t="s">
        <v>5</v>
      </c>
      <c r="K18" s="34" t="s">
        <v>5</v>
      </c>
      <c r="L18" s="34" t="s">
        <v>5</v>
      </c>
      <c r="M18" s="35" t="s">
        <v>5</v>
      </c>
      <c r="N18" s="34" t="s">
        <v>5</v>
      </c>
      <c r="O18" s="35" t="s">
        <v>5</v>
      </c>
      <c r="P18" s="34" t="s">
        <v>5</v>
      </c>
      <c r="Q18" s="44" t="s">
        <v>5</v>
      </c>
    </row>
    <row r="19" spans="1:17" x14ac:dyDescent="0.2">
      <c r="A19" s="32" t="s">
        <v>32</v>
      </c>
      <c r="B19" s="33">
        <v>10</v>
      </c>
      <c r="C19" s="34">
        <v>6</v>
      </c>
      <c r="D19" s="35">
        <f t="shared" si="2"/>
        <v>0.6</v>
      </c>
      <c r="E19" s="34">
        <v>1</v>
      </c>
      <c r="F19" s="35">
        <f t="shared" si="3"/>
        <v>0.1</v>
      </c>
      <c r="G19" s="34">
        <v>1</v>
      </c>
      <c r="H19" s="46">
        <f t="shared" si="4"/>
        <v>0.1</v>
      </c>
      <c r="I19" s="67">
        <f t="shared" si="5"/>
        <v>0.2</v>
      </c>
      <c r="J19" s="50">
        <v>1</v>
      </c>
      <c r="K19" s="34">
        <f>J19/B19</f>
        <v>0.1</v>
      </c>
      <c r="L19" s="34">
        <v>2</v>
      </c>
      <c r="M19" s="35">
        <f>L19/B19</f>
        <v>0.2</v>
      </c>
      <c r="N19" s="34">
        <v>1</v>
      </c>
      <c r="O19" s="35">
        <f>N19/B19</f>
        <v>0.1</v>
      </c>
      <c r="P19" s="34" t="s">
        <v>5</v>
      </c>
      <c r="Q19" s="44" t="s">
        <v>5</v>
      </c>
    </row>
    <row r="20" spans="1:17" x14ac:dyDescent="0.2">
      <c r="A20" s="8" t="s">
        <v>33</v>
      </c>
      <c r="B20" s="9">
        <v>17</v>
      </c>
      <c r="C20" s="9">
        <v>10</v>
      </c>
      <c r="D20" s="10">
        <f t="shared" si="2"/>
        <v>0.58823529411764708</v>
      </c>
      <c r="E20" s="8">
        <v>8</v>
      </c>
      <c r="F20" s="10">
        <f t="shared" si="3"/>
        <v>0.47058823529411764</v>
      </c>
      <c r="G20" s="11">
        <v>1</v>
      </c>
      <c r="H20" s="47">
        <f t="shared" si="4"/>
        <v>5.8823529411764705E-2</v>
      </c>
      <c r="I20" s="68">
        <f t="shared" si="5"/>
        <v>0.52941176470588236</v>
      </c>
      <c r="J20" s="51">
        <v>1</v>
      </c>
      <c r="K20" s="10">
        <f>J20/B20</f>
        <v>5.8823529411764705E-2</v>
      </c>
      <c r="L20" s="11" t="s">
        <v>5</v>
      </c>
      <c r="M20" s="10" t="s">
        <v>5</v>
      </c>
      <c r="N20" s="9" t="s">
        <v>5</v>
      </c>
      <c r="O20" s="10" t="s">
        <v>5</v>
      </c>
      <c r="P20" s="12" t="s">
        <v>5</v>
      </c>
      <c r="Q20" s="56" t="s">
        <v>5</v>
      </c>
    </row>
    <row r="21" spans="1:17" x14ac:dyDescent="0.2">
      <c r="A21" s="29" t="s">
        <v>42</v>
      </c>
      <c r="B21" s="37">
        <v>34</v>
      </c>
      <c r="C21" s="31">
        <v>19</v>
      </c>
      <c r="D21" s="30">
        <f t="shared" si="2"/>
        <v>0.55882352941176472</v>
      </c>
      <c r="E21" s="31">
        <v>12</v>
      </c>
      <c r="F21" s="30">
        <f t="shared" si="3"/>
        <v>0.35294117647058826</v>
      </c>
      <c r="G21" s="31">
        <v>3</v>
      </c>
      <c r="H21" s="45">
        <f t="shared" si="4"/>
        <v>8.8235294117647065E-2</v>
      </c>
      <c r="I21" s="66">
        <f t="shared" si="5"/>
        <v>0.44117647058823528</v>
      </c>
      <c r="J21" s="49" t="s">
        <v>5</v>
      </c>
      <c r="K21" s="30" t="s">
        <v>5</v>
      </c>
      <c r="L21" s="31">
        <v>2</v>
      </c>
      <c r="M21" s="30">
        <f>L21/B21</f>
        <v>5.8823529411764705E-2</v>
      </c>
      <c r="N21" s="31">
        <v>2</v>
      </c>
      <c r="O21" s="30">
        <f t="shared" ref="O21:O32" si="6">N21/B21</f>
        <v>5.8823529411764705E-2</v>
      </c>
      <c r="P21" s="31" t="s">
        <v>5</v>
      </c>
      <c r="Q21" s="55" t="s">
        <v>5</v>
      </c>
    </row>
    <row r="22" spans="1:17" x14ac:dyDescent="0.2">
      <c r="A22" s="8" t="s">
        <v>43</v>
      </c>
      <c r="B22" s="9">
        <v>81</v>
      </c>
      <c r="C22" s="9">
        <v>57</v>
      </c>
      <c r="D22" s="10">
        <f t="shared" si="2"/>
        <v>0.70370370370370372</v>
      </c>
      <c r="E22" s="8">
        <v>40</v>
      </c>
      <c r="F22" s="10">
        <f t="shared" si="3"/>
        <v>0.49382716049382713</v>
      </c>
      <c r="G22" s="11">
        <v>8</v>
      </c>
      <c r="H22" s="47">
        <f t="shared" si="4"/>
        <v>9.8765432098765427E-2</v>
      </c>
      <c r="I22" s="68">
        <f t="shared" si="5"/>
        <v>0.59259259259259256</v>
      </c>
      <c r="J22" s="51">
        <v>1</v>
      </c>
      <c r="K22" s="10">
        <f>J22/B22</f>
        <v>1.2345679012345678E-2</v>
      </c>
      <c r="L22" s="11">
        <v>1</v>
      </c>
      <c r="M22" s="10">
        <f>L22/B22</f>
        <v>1.2345679012345678E-2</v>
      </c>
      <c r="N22" s="9">
        <v>6</v>
      </c>
      <c r="O22" s="10">
        <f t="shared" si="6"/>
        <v>7.407407407407407E-2</v>
      </c>
      <c r="P22" s="12">
        <v>1</v>
      </c>
      <c r="Q22" s="56">
        <f>P22/B22</f>
        <v>1.2345679012345678E-2</v>
      </c>
    </row>
    <row r="23" spans="1:17" x14ac:dyDescent="0.2">
      <c r="A23" s="40" t="s">
        <v>34</v>
      </c>
      <c r="B23" s="41">
        <v>8</v>
      </c>
      <c r="C23" s="42">
        <v>2</v>
      </c>
      <c r="D23" s="43">
        <f t="shared" si="2"/>
        <v>0.25</v>
      </c>
      <c r="E23" s="42">
        <v>1</v>
      </c>
      <c r="F23" s="43">
        <f t="shared" si="3"/>
        <v>0.125</v>
      </c>
      <c r="G23" s="42" t="s">
        <v>5</v>
      </c>
      <c r="H23" s="48" t="s">
        <v>5</v>
      </c>
      <c r="I23" s="69">
        <f>E23/B23</f>
        <v>0.125</v>
      </c>
      <c r="J23" s="52" t="s">
        <v>5</v>
      </c>
      <c r="K23" s="42" t="s">
        <v>5</v>
      </c>
      <c r="L23" s="42" t="s">
        <v>5</v>
      </c>
      <c r="M23" s="43" t="s">
        <v>5</v>
      </c>
      <c r="N23" s="42">
        <v>1</v>
      </c>
      <c r="O23" s="43">
        <f t="shared" si="6"/>
        <v>0.125</v>
      </c>
      <c r="P23" s="42" t="s">
        <v>5</v>
      </c>
      <c r="Q23" s="57" t="s">
        <v>5</v>
      </c>
    </row>
    <row r="24" spans="1:17" x14ac:dyDescent="0.2">
      <c r="A24" s="29" t="s">
        <v>35</v>
      </c>
      <c r="B24" s="37">
        <v>116</v>
      </c>
      <c r="C24" s="31">
        <v>53</v>
      </c>
      <c r="D24" s="30">
        <f t="shared" si="2"/>
        <v>0.45689655172413796</v>
      </c>
      <c r="E24" s="31">
        <v>28</v>
      </c>
      <c r="F24" s="30">
        <f t="shared" si="3"/>
        <v>0.2413793103448276</v>
      </c>
      <c r="G24" s="31">
        <v>3</v>
      </c>
      <c r="H24" s="45">
        <f t="shared" si="4"/>
        <v>2.5862068965517241E-2</v>
      </c>
      <c r="I24" s="66">
        <f t="shared" si="5"/>
        <v>0.26724137931034481</v>
      </c>
      <c r="J24" s="49" t="s">
        <v>5</v>
      </c>
      <c r="K24" s="30" t="s">
        <v>5</v>
      </c>
      <c r="L24" s="31">
        <v>4</v>
      </c>
      <c r="M24" s="30">
        <f>L24/B24</f>
        <v>3.4482758620689655E-2</v>
      </c>
      <c r="N24" s="31">
        <v>17</v>
      </c>
      <c r="O24" s="30">
        <f t="shared" si="6"/>
        <v>0.14655172413793102</v>
      </c>
      <c r="P24" s="31">
        <v>1</v>
      </c>
      <c r="Q24" s="55">
        <f>P24/B24</f>
        <v>8.6206896551724137E-3</v>
      </c>
    </row>
    <row r="25" spans="1:17" x14ac:dyDescent="0.2">
      <c r="A25" s="29" t="s">
        <v>36</v>
      </c>
      <c r="B25" s="37">
        <v>74</v>
      </c>
      <c r="C25" s="31">
        <v>37</v>
      </c>
      <c r="D25" s="30">
        <f t="shared" si="2"/>
        <v>0.5</v>
      </c>
      <c r="E25" s="31">
        <v>27</v>
      </c>
      <c r="F25" s="30">
        <f t="shared" si="3"/>
        <v>0.36486486486486486</v>
      </c>
      <c r="G25" s="31">
        <v>6</v>
      </c>
      <c r="H25" s="45">
        <f t="shared" si="4"/>
        <v>8.1081081081081086E-2</v>
      </c>
      <c r="I25" s="66">
        <f t="shared" si="5"/>
        <v>0.44594594594594594</v>
      </c>
      <c r="J25" s="49">
        <v>1</v>
      </c>
      <c r="K25" s="30">
        <f>J25/B25</f>
        <v>1.3513513513513514E-2</v>
      </c>
      <c r="L25" s="31">
        <v>1</v>
      </c>
      <c r="M25" s="30">
        <f>L25/B25</f>
        <v>1.3513513513513514E-2</v>
      </c>
      <c r="N25" s="31">
        <v>2</v>
      </c>
      <c r="O25" s="30">
        <f t="shared" si="6"/>
        <v>2.7027027027027029E-2</v>
      </c>
      <c r="P25" s="31" t="s">
        <v>5</v>
      </c>
      <c r="Q25" s="55" t="s">
        <v>5</v>
      </c>
    </row>
    <row r="26" spans="1:17" x14ac:dyDescent="0.2">
      <c r="A26" s="29" t="s">
        <v>60</v>
      </c>
      <c r="B26" s="37">
        <v>20</v>
      </c>
      <c r="C26" s="31">
        <v>5</v>
      </c>
      <c r="D26" s="30">
        <f t="shared" si="2"/>
        <v>0.25</v>
      </c>
      <c r="E26" s="31">
        <v>2</v>
      </c>
      <c r="F26" s="30">
        <f t="shared" si="3"/>
        <v>0.1</v>
      </c>
      <c r="G26" s="31">
        <v>1</v>
      </c>
      <c r="H26" s="45">
        <f t="shared" si="4"/>
        <v>0.05</v>
      </c>
      <c r="I26" s="66">
        <f t="shared" si="5"/>
        <v>0.15</v>
      </c>
      <c r="J26" s="49" t="s">
        <v>5</v>
      </c>
      <c r="K26" s="30" t="s">
        <v>5</v>
      </c>
      <c r="L26" s="31">
        <v>1</v>
      </c>
      <c r="M26" s="30">
        <f>L26/B26</f>
        <v>0.05</v>
      </c>
      <c r="N26" s="31">
        <v>1</v>
      </c>
      <c r="O26" s="30">
        <f t="shared" si="6"/>
        <v>0.05</v>
      </c>
      <c r="P26" s="31" t="s">
        <v>5</v>
      </c>
      <c r="Q26" s="55" t="s">
        <v>5</v>
      </c>
    </row>
    <row r="27" spans="1:17" x14ac:dyDescent="0.2">
      <c r="A27" s="32" t="s">
        <v>37</v>
      </c>
      <c r="B27" s="33">
        <v>9</v>
      </c>
      <c r="C27" s="34">
        <v>1</v>
      </c>
      <c r="D27" s="35">
        <f t="shared" si="2"/>
        <v>0.1111111111111111</v>
      </c>
      <c r="E27" s="34" t="s">
        <v>5</v>
      </c>
      <c r="F27" s="35" t="s">
        <v>5</v>
      </c>
      <c r="G27" s="34" t="s">
        <v>5</v>
      </c>
      <c r="H27" s="46" t="s">
        <v>5</v>
      </c>
      <c r="I27" s="67" t="s">
        <v>5</v>
      </c>
      <c r="J27" s="50" t="s">
        <v>5</v>
      </c>
      <c r="K27" s="34" t="s">
        <v>5</v>
      </c>
      <c r="L27" s="34" t="s">
        <v>5</v>
      </c>
      <c r="M27" s="35" t="s">
        <v>5</v>
      </c>
      <c r="N27" s="34">
        <v>1</v>
      </c>
      <c r="O27" s="35">
        <f t="shared" si="6"/>
        <v>0.1111111111111111</v>
      </c>
      <c r="P27" s="34" t="s">
        <v>5</v>
      </c>
      <c r="Q27" s="44" t="s">
        <v>5</v>
      </c>
    </row>
    <row r="28" spans="1:17" x14ac:dyDescent="0.2">
      <c r="A28" s="32" t="s">
        <v>38</v>
      </c>
      <c r="B28" s="33">
        <v>99</v>
      </c>
      <c r="C28" s="34">
        <v>23</v>
      </c>
      <c r="D28" s="35">
        <f t="shared" si="2"/>
        <v>0.23232323232323232</v>
      </c>
      <c r="E28" s="34">
        <v>4</v>
      </c>
      <c r="F28" s="35">
        <f t="shared" si="3"/>
        <v>4.0404040404040407E-2</v>
      </c>
      <c r="G28" s="34">
        <v>3</v>
      </c>
      <c r="H28" s="46">
        <f t="shared" si="4"/>
        <v>3.0303030303030304E-2</v>
      </c>
      <c r="I28" s="67">
        <f t="shared" si="5"/>
        <v>7.0707070707070704E-2</v>
      </c>
      <c r="J28" s="50" t="s">
        <v>5</v>
      </c>
      <c r="K28" s="34" t="s">
        <v>5</v>
      </c>
      <c r="L28" s="34">
        <v>3</v>
      </c>
      <c r="M28" s="35">
        <f>L28/B28</f>
        <v>3.0303030303030304E-2</v>
      </c>
      <c r="N28" s="34">
        <v>13</v>
      </c>
      <c r="O28" s="35">
        <f t="shared" si="6"/>
        <v>0.13131313131313133</v>
      </c>
      <c r="P28" s="34" t="s">
        <v>5</v>
      </c>
      <c r="Q28" s="44" t="s">
        <v>5</v>
      </c>
    </row>
    <row r="29" spans="1:17" x14ac:dyDescent="0.2">
      <c r="A29" s="8" t="s">
        <v>39</v>
      </c>
      <c r="B29" s="9">
        <v>46</v>
      </c>
      <c r="C29" s="9">
        <v>31</v>
      </c>
      <c r="D29" s="10">
        <f t="shared" si="2"/>
        <v>0.67391304347826086</v>
      </c>
      <c r="E29" s="8">
        <v>19</v>
      </c>
      <c r="F29" s="10">
        <f t="shared" si="3"/>
        <v>0.41304347826086957</v>
      </c>
      <c r="G29" s="11">
        <v>5</v>
      </c>
      <c r="H29" s="47">
        <f t="shared" si="4"/>
        <v>0.10869565217391304</v>
      </c>
      <c r="I29" s="68">
        <f t="shared" si="5"/>
        <v>0.52173913043478259</v>
      </c>
      <c r="J29" s="51" t="s">
        <v>5</v>
      </c>
      <c r="K29" s="10" t="s">
        <v>5</v>
      </c>
      <c r="L29" s="11">
        <v>1</v>
      </c>
      <c r="M29" s="10">
        <f>L29/B29</f>
        <v>2.1739130434782608E-2</v>
      </c>
      <c r="N29" s="9">
        <v>6</v>
      </c>
      <c r="O29" s="10">
        <f t="shared" si="6"/>
        <v>0.13043478260869565</v>
      </c>
      <c r="P29" s="12" t="s">
        <v>5</v>
      </c>
      <c r="Q29" s="56" t="s">
        <v>5</v>
      </c>
    </row>
    <row r="30" spans="1:17" x14ac:dyDescent="0.2">
      <c r="A30" s="32" t="s">
        <v>40</v>
      </c>
      <c r="B30" s="33">
        <v>85</v>
      </c>
      <c r="C30" s="34">
        <v>29</v>
      </c>
      <c r="D30" s="35">
        <f t="shared" si="2"/>
        <v>0.3411764705882353</v>
      </c>
      <c r="E30" s="34">
        <v>4</v>
      </c>
      <c r="F30" s="35">
        <f t="shared" si="3"/>
        <v>4.7058823529411764E-2</v>
      </c>
      <c r="G30" s="34">
        <v>5</v>
      </c>
      <c r="H30" s="46">
        <f t="shared" si="4"/>
        <v>5.8823529411764705E-2</v>
      </c>
      <c r="I30" s="67">
        <f t="shared" si="5"/>
        <v>0.10588235294117647</v>
      </c>
      <c r="J30" s="50">
        <v>3</v>
      </c>
      <c r="K30" s="44">
        <f>J30/B30</f>
        <v>3.5294117647058823E-2</v>
      </c>
      <c r="L30" s="34">
        <v>2</v>
      </c>
      <c r="M30" s="35">
        <f>L30/B30</f>
        <v>2.3529411764705882E-2</v>
      </c>
      <c r="N30" s="34">
        <v>15</v>
      </c>
      <c r="O30" s="35">
        <f t="shared" si="6"/>
        <v>0.17647058823529413</v>
      </c>
      <c r="P30" s="34" t="s">
        <v>5</v>
      </c>
      <c r="Q30" s="44" t="s">
        <v>5</v>
      </c>
    </row>
    <row r="31" spans="1:17" x14ac:dyDescent="0.2">
      <c r="A31" s="29" t="s">
        <v>41</v>
      </c>
      <c r="B31" s="37">
        <v>58</v>
      </c>
      <c r="C31" s="31">
        <v>34</v>
      </c>
      <c r="D31" s="30">
        <f t="shared" si="2"/>
        <v>0.58620689655172409</v>
      </c>
      <c r="E31" s="31">
        <v>20</v>
      </c>
      <c r="F31" s="30">
        <f t="shared" si="3"/>
        <v>0.34482758620689657</v>
      </c>
      <c r="G31" s="31">
        <v>1</v>
      </c>
      <c r="H31" s="45">
        <f t="shared" si="4"/>
        <v>1.7241379310344827E-2</v>
      </c>
      <c r="I31" s="66">
        <f t="shared" si="5"/>
        <v>0.36206896551724138</v>
      </c>
      <c r="J31" s="49">
        <v>1</v>
      </c>
      <c r="K31" s="30">
        <f>J31/B31</f>
        <v>1.7241379310344827E-2</v>
      </c>
      <c r="L31" s="31">
        <v>3</v>
      </c>
      <c r="M31" s="30">
        <f>L31/B31</f>
        <v>5.1724137931034482E-2</v>
      </c>
      <c r="N31" s="31">
        <v>9</v>
      </c>
      <c r="O31" s="30">
        <f t="shared" si="6"/>
        <v>0.15517241379310345</v>
      </c>
      <c r="P31" s="31" t="s">
        <v>5</v>
      </c>
      <c r="Q31" s="55" t="s">
        <v>5</v>
      </c>
    </row>
    <row r="32" spans="1:17" s="65" customFormat="1" x14ac:dyDescent="0.2">
      <c r="A32" s="58" t="s">
        <v>8</v>
      </c>
      <c r="B32" s="59">
        <f>SUM(B4:B31)</f>
        <v>1392</v>
      </c>
      <c r="C32" s="60">
        <f>SUM(C4:C31)</f>
        <v>684</v>
      </c>
      <c r="D32" s="61">
        <f t="shared" ref="D32" si="7">C32/B32</f>
        <v>0.49137931034482757</v>
      </c>
      <c r="E32" s="60">
        <f>SUM(E4:E31)</f>
        <v>368</v>
      </c>
      <c r="F32" s="61">
        <f t="shared" ref="F32" si="8">E32/B32</f>
        <v>0.26436781609195403</v>
      </c>
      <c r="G32" s="60">
        <f>SUM(G4:G31)</f>
        <v>77</v>
      </c>
      <c r="H32" s="62">
        <f t="shared" ref="H32" si="9">G32/B32</f>
        <v>5.531609195402299E-2</v>
      </c>
      <c r="I32" s="70">
        <f t="shared" ref="I32" si="10">(G32+E32)/B32</f>
        <v>0.31968390804597702</v>
      </c>
      <c r="J32" s="63">
        <f>SUM(J4:J31)</f>
        <v>18</v>
      </c>
      <c r="K32" s="61">
        <f>J32/B32</f>
        <v>1.2931034482758621E-2</v>
      </c>
      <c r="L32" s="60">
        <f>SUM(L4:L31)</f>
        <v>49</v>
      </c>
      <c r="M32" s="61">
        <f>L32/B32</f>
        <v>3.5201149425287355E-2</v>
      </c>
      <c r="N32" s="60">
        <f>SUM(N4:N31)</f>
        <v>168</v>
      </c>
      <c r="O32" s="61">
        <f t="shared" si="6"/>
        <v>0.1206896551724138</v>
      </c>
      <c r="P32" s="60">
        <f>SUM(P4:P31)</f>
        <v>4</v>
      </c>
      <c r="Q32" s="64">
        <f>P32/B32</f>
        <v>2.8735632183908046E-3</v>
      </c>
    </row>
    <row r="34" spans="1:10" x14ac:dyDescent="0.2">
      <c r="A34" s="14" t="s">
        <v>47</v>
      </c>
      <c r="B34" s="14"/>
      <c r="C34" s="14"/>
      <c r="D34" s="14"/>
    </row>
    <row r="36" spans="1:10" x14ac:dyDescent="0.2">
      <c r="A36" s="15" t="s">
        <v>61</v>
      </c>
    </row>
    <row r="37" spans="1:10" x14ac:dyDescent="0.2">
      <c r="A37" s="53"/>
      <c r="B37" s="16" t="s">
        <v>62</v>
      </c>
      <c r="C37" s="17"/>
      <c r="D37" s="17"/>
      <c r="E37" s="18"/>
      <c r="F37" s="17"/>
      <c r="G37" s="17"/>
      <c r="H37" s="17"/>
      <c r="I37" s="36"/>
      <c r="J37" s="17"/>
    </row>
    <row r="38" spans="1:10" x14ac:dyDescent="0.2">
      <c r="A38" s="38"/>
      <c r="B38" s="16" t="s">
        <v>63</v>
      </c>
      <c r="C38" s="17"/>
      <c r="D38" s="17"/>
      <c r="E38" s="17"/>
      <c r="F38" s="17"/>
      <c r="G38" s="17"/>
      <c r="H38" s="17"/>
      <c r="I38" s="36"/>
      <c r="J38" s="17"/>
    </row>
    <row r="39" spans="1:10" x14ac:dyDescent="0.2">
      <c r="A39" s="39"/>
      <c r="B39" s="16" t="s">
        <v>64</v>
      </c>
      <c r="C39" s="17"/>
      <c r="D39" s="17"/>
      <c r="E39" s="17"/>
      <c r="F39" s="17"/>
      <c r="G39" s="17"/>
      <c r="H39" s="17"/>
      <c r="I39" s="36"/>
      <c r="J39" s="17"/>
    </row>
    <row r="40" spans="1:10" x14ac:dyDescent="0.2">
      <c r="A40" s="19"/>
      <c r="B40" s="16" t="s">
        <v>65</v>
      </c>
      <c r="C40" s="17"/>
      <c r="D40" s="17"/>
      <c r="E40" s="17"/>
      <c r="F40" s="17"/>
      <c r="G40" s="17"/>
      <c r="H40" s="17"/>
      <c r="I40" s="36"/>
      <c r="J40" s="17"/>
    </row>
  </sheetData>
  <mergeCells count="6">
    <mergeCell ref="A1:Q1"/>
    <mergeCell ref="G3:H3"/>
    <mergeCell ref="J3:K3"/>
    <mergeCell ref="L3:M3"/>
    <mergeCell ref="N3:O3"/>
    <mergeCell ref="A2:Q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G28" sqref="G28"/>
    </sheetView>
  </sheetViews>
  <sheetFormatPr defaultRowHeight="13.5" x14ac:dyDescent="0.2"/>
  <cols>
    <col min="1" max="1" width="23" style="1" customWidth="1"/>
    <col min="2" max="2" width="15" style="1" customWidth="1"/>
    <col min="3" max="3" width="11.85546875" style="1" customWidth="1"/>
    <col min="4" max="4" width="10.28515625" style="1" customWidth="1"/>
    <col min="5" max="16" width="10.7109375" style="1" customWidth="1"/>
    <col min="17" max="16384" width="9.140625" style="1"/>
  </cols>
  <sheetData>
    <row r="1" spans="1:16" ht="27.75" customHeight="1" x14ac:dyDescent="0.2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38.25" customHeight="1" x14ac:dyDescent="0.2">
      <c r="A2" s="77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02.75" customHeight="1" x14ac:dyDescent="0.2">
      <c r="A3" s="20"/>
      <c r="B3" s="21" t="s">
        <v>10</v>
      </c>
      <c r="C3" s="21" t="s">
        <v>11</v>
      </c>
      <c r="D3" s="21" t="s">
        <v>12</v>
      </c>
      <c r="E3" s="79" t="s">
        <v>55</v>
      </c>
      <c r="F3" s="79"/>
      <c r="G3" s="79" t="s">
        <v>16</v>
      </c>
      <c r="H3" s="79"/>
      <c r="I3" s="79" t="s">
        <v>14</v>
      </c>
      <c r="J3" s="79"/>
      <c r="K3" s="79" t="s">
        <v>9</v>
      </c>
      <c r="L3" s="79"/>
      <c r="M3" s="80" t="s">
        <v>0</v>
      </c>
      <c r="N3" s="80"/>
      <c r="O3" s="80" t="s">
        <v>13</v>
      </c>
      <c r="P3" s="80"/>
    </row>
    <row r="4" spans="1:16" x14ac:dyDescent="0.2">
      <c r="A4" s="2" t="s">
        <v>18</v>
      </c>
      <c r="B4" s="6">
        <v>42</v>
      </c>
      <c r="C4" s="5">
        <v>26</v>
      </c>
      <c r="D4" s="7">
        <f>C4/B4</f>
        <v>0.61904761904761907</v>
      </c>
      <c r="E4" s="5">
        <v>14</v>
      </c>
      <c r="F4" s="7">
        <f>E4/B4</f>
        <v>0.33333333333333331</v>
      </c>
      <c r="G4" s="5">
        <v>3</v>
      </c>
      <c r="H4" s="7">
        <f>G4/B4</f>
        <v>7.1428571428571425E-2</v>
      </c>
      <c r="I4" s="5">
        <v>14</v>
      </c>
      <c r="J4" s="7">
        <f>I4/B4</f>
        <v>0.33333333333333331</v>
      </c>
      <c r="K4" s="5">
        <v>10</v>
      </c>
      <c r="L4" s="7">
        <f>K4/B4</f>
        <v>0.23809523809523808</v>
      </c>
      <c r="M4" s="5">
        <v>12</v>
      </c>
      <c r="N4" s="7">
        <f>M4/B4</f>
        <v>0.2857142857142857</v>
      </c>
      <c r="O4" s="5" t="s">
        <v>5</v>
      </c>
      <c r="P4" s="5" t="s">
        <v>5</v>
      </c>
    </row>
    <row r="5" spans="1:16" x14ac:dyDescent="0.2">
      <c r="A5" s="2" t="s">
        <v>19</v>
      </c>
      <c r="B5" s="6">
        <v>121</v>
      </c>
      <c r="C5" s="5">
        <v>46</v>
      </c>
      <c r="D5" s="7">
        <f t="shared" ref="D5:D32" si="0">C5/B5</f>
        <v>0.38016528925619836</v>
      </c>
      <c r="E5" s="5">
        <v>25</v>
      </c>
      <c r="F5" s="7">
        <f t="shared" ref="F5:F31" si="1">E5/B5</f>
        <v>0.20661157024793389</v>
      </c>
      <c r="G5" s="5">
        <v>7</v>
      </c>
      <c r="H5" s="7">
        <f t="shared" ref="H5:H32" si="2">G5/B5</f>
        <v>5.7851239669421489E-2</v>
      </c>
      <c r="I5" s="5">
        <v>22</v>
      </c>
      <c r="J5" s="7">
        <f t="shared" ref="J5:J32" si="3">I5/B5</f>
        <v>0.18181818181818182</v>
      </c>
      <c r="K5" s="5">
        <v>17</v>
      </c>
      <c r="L5" s="7">
        <f t="shared" ref="L5:L32" si="4">K5/B5</f>
        <v>0.14049586776859505</v>
      </c>
      <c r="M5" s="5">
        <v>20</v>
      </c>
      <c r="N5" s="7">
        <f t="shared" ref="N5:N32" si="5">M5/B5</f>
        <v>0.16528925619834711</v>
      </c>
      <c r="O5" s="5" t="s">
        <v>5</v>
      </c>
      <c r="P5" s="5" t="s">
        <v>5</v>
      </c>
    </row>
    <row r="6" spans="1:16" x14ac:dyDescent="0.2">
      <c r="A6" s="2" t="s">
        <v>59</v>
      </c>
      <c r="B6" s="6">
        <v>27</v>
      </c>
      <c r="C6" s="5">
        <v>9</v>
      </c>
      <c r="D6" s="7">
        <f t="shared" si="0"/>
        <v>0.33333333333333331</v>
      </c>
      <c r="E6" s="5">
        <v>5</v>
      </c>
      <c r="F6" s="7">
        <f t="shared" si="1"/>
        <v>0.18518518518518517</v>
      </c>
      <c r="G6" s="5">
        <v>2</v>
      </c>
      <c r="H6" s="7">
        <f t="shared" si="2"/>
        <v>7.407407407407407E-2</v>
      </c>
      <c r="I6" s="5">
        <v>3</v>
      </c>
      <c r="J6" s="7">
        <f t="shared" si="3"/>
        <v>0.1111111111111111</v>
      </c>
      <c r="K6" s="5">
        <v>2</v>
      </c>
      <c r="L6" s="7">
        <f t="shared" si="4"/>
        <v>7.407407407407407E-2</v>
      </c>
      <c r="M6" s="5">
        <v>2</v>
      </c>
      <c r="N6" s="7">
        <f t="shared" si="5"/>
        <v>7.407407407407407E-2</v>
      </c>
      <c r="O6" s="5" t="s">
        <v>5</v>
      </c>
      <c r="P6" s="5" t="s">
        <v>5</v>
      </c>
    </row>
    <row r="7" spans="1:16" x14ac:dyDescent="0.2">
      <c r="A7" s="2" t="s">
        <v>20</v>
      </c>
      <c r="B7" s="6">
        <v>18</v>
      </c>
      <c r="C7" s="5">
        <v>6</v>
      </c>
      <c r="D7" s="7">
        <f t="shared" si="0"/>
        <v>0.33333333333333331</v>
      </c>
      <c r="E7" s="5">
        <v>2</v>
      </c>
      <c r="F7" s="7">
        <f t="shared" si="1"/>
        <v>0.1111111111111111</v>
      </c>
      <c r="G7" s="5">
        <v>2</v>
      </c>
      <c r="H7" s="7">
        <f t="shared" si="2"/>
        <v>0.1111111111111111</v>
      </c>
      <c r="I7" s="5" t="s">
        <v>5</v>
      </c>
      <c r="J7" s="5" t="s">
        <v>5</v>
      </c>
      <c r="K7" s="5">
        <v>4</v>
      </c>
      <c r="L7" s="7">
        <f t="shared" si="4"/>
        <v>0.22222222222222221</v>
      </c>
      <c r="M7" s="5">
        <v>2</v>
      </c>
      <c r="N7" s="7">
        <f t="shared" si="5"/>
        <v>0.1111111111111111</v>
      </c>
      <c r="O7" s="5" t="s">
        <v>5</v>
      </c>
      <c r="P7" s="5" t="s">
        <v>5</v>
      </c>
    </row>
    <row r="8" spans="1:16" x14ac:dyDescent="0.2">
      <c r="A8" s="2" t="s">
        <v>21</v>
      </c>
      <c r="B8" s="6">
        <v>16</v>
      </c>
      <c r="C8" s="5">
        <v>10</v>
      </c>
      <c r="D8" s="7">
        <f t="shared" si="0"/>
        <v>0.625</v>
      </c>
      <c r="E8" s="5">
        <v>6</v>
      </c>
      <c r="F8" s="7">
        <f t="shared" si="1"/>
        <v>0.375</v>
      </c>
      <c r="G8" s="5">
        <v>2</v>
      </c>
      <c r="H8" s="7">
        <f t="shared" si="2"/>
        <v>0.125</v>
      </c>
      <c r="I8" s="5">
        <v>4</v>
      </c>
      <c r="J8" s="7">
        <f t="shared" si="3"/>
        <v>0.25</v>
      </c>
      <c r="K8" s="5">
        <v>2</v>
      </c>
      <c r="L8" s="7">
        <f t="shared" si="4"/>
        <v>0.125</v>
      </c>
      <c r="M8" s="5">
        <v>1</v>
      </c>
      <c r="N8" s="7">
        <f t="shared" si="5"/>
        <v>6.25E-2</v>
      </c>
      <c r="O8" s="5" t="s">
        <v>5</v>
      </c>
      <c r="P8" s="5" t="s">
        <v>5</v>
      </c>
    </row>
    <row r="9" spans="1:16" x14ac:dyDescent="0.2">
      <c r="A9" s="2" t="s">
        <v>22</v>
      </c>
      <c r="B9" s="3">
        <v>64</v>
      </c>
      <c r="C9" s="5">
        <v>36</v>
      </c>
      <c r="D9" s="7">
        <f t="shared" si="0"/>
        <v>0.5625</v>
      </c>
      <c r="E9" s="5">
        <v>21</v>
      </c>
      <c r="F9" s="7">
        <f t="shared" si="1"/>
        <v>0.328125</v>
      </c>
      <c r="G9" s="5">
        <v>6</v>
      </c>
      <c r="H9" s="7">
        <f t="shared" si="2"/>
        <v>9.375E-2</v>
      </c>
      <c r="I9" s="5">
        <v>13</v>
      </c>
      <c r="J9" s="7">
        <f t="shared" si="3"/>
        <v>0.203125</v>
      </c>
      <c r="K9" s="5">
        <v>14</v>
      </c>
      <c r="L9" s="7">
        <f t="shared" si="4"/>
        <v>0.21875</v>
      </c>
      <c r="M9" s="5">
        <v>6</v>
      </c>
      <c r="N9" s="7">
        <f t="shared" si="5"/>
        <v>9.375E-2</v>
      </c>
      <c r="O9" s="5" t="s">
        <v>5</v>
      </c>
      <c r="P9" s="5" t="s">
        <v>5</v>
      </c>
    </row>
    <row r="10" spans="1:16" x14ac:dyDescent="0.2">
      <c r="A10" s="2" t="s">
        <v>23</v>
      </c>
      <c r="B10" s="3">
        <v>113</v>
      </c>
      <c r="C10" s="5">
        <v>49</v>
      </c>
      <c r="D10" s="7">
        <f t="shared" si="0"/>
        <v>0.4336283185840708</v>
      </c>
      <c r="E10" s="5">
        <v>25</v>
      </c>
      <c r="F10" s="7">
        <f t="shared" si="1"/>
        <v>0.22123893805309736</v>
      </c>
      <c r="G10" s="5">
        <v>5</v>
      </c>
      <c r="H10" s="7">
        <f t="shared" si="2"/>
        <v>4.4247787610619468E-2</v>
      </c>
      <c r="I10" s="5">
        <v>15</v>
      </c>
      <c r="J10" s="7">
        <f t="shared" si="3"/>
        <v>0.13274336283185842</v>
      </c>
      <c r="K10" s="5">
        <v>20</v>
      </c>
      <c r="L10" s="7">
        <f t="shared" si="4"/>
        <v>0.17699115044247787</v>
      </c>
      <c r="M10" s="5">
        <v>8</v>
      </c>
      <c r="N10" s="7">
        <f t="shared" si="5"/>
        <v>7.0796460176991149E-2</v>
      </c>
      <c r="O10" s="5">
        <v>1</v>
      </c>
      <c r="P10" s="7">
        <f t="shared" ref="P10:P29" si="6">O10/B10</f>
        <v>8.8495575221238937E-3</v>
      </c>
    </row>
    <row r="11" spans="1:16" x14ac:dyDescent="0.2">
      <c r="A11" s="2" t="s">
        <v>24</v>
      </c>
      <c r="B11" s="3">
        <v>56</v>
      </c>
      <c r="C11" s="5">
        <v>43</v>
      </c>
      <c r="D11" s="7">
        <f t="shared" si="0"/>
        <v>0.7678571428571429</v>
      </c>
      <c r="E11" s="5">
        <v>33</v>
      </c>
      <c r="F11" s="7">
        <f t="shared" si="1"/>
        <v>0.5892857142857143</v>
      </c>
      <c r="G11" s="5">
        <v>1</v>
      </c>
      <c r="H11" s="7">
        <f t="shared" si="2"/>
        <v>1.7857142857142856E-2</v>
      </c>
      <c r="I11" s="5">
        <v>34</v>
      </c>
      <c r="J11" s="7">
        <f t="shared" si="3"/>
        <v>0.6071428571428571</v>
      </c>
      <c r="K11" s="5">
        <v>9</v>
      </c>
      <c r="L11" s="7">
        <f t="shared" si="4"/>
        <v>0.16071428571428573</v>
      </c>
      <c r="M11" s="5">
        <v>15</v>
      </c>
      <c r="N11" s="7">
        <f t="shared" si="5"/>
        <v>0.26785714285714285</v>
      </c>
      <c r="O11" s="5">
        <v>1</v>
      </c>
      <c r="P11" s="7">
        <f t="shared" si="6"/>
        <v>1.7857142857142856E-2</v>
      </c>
    </row>
    <row r="12" spans="1:16" x14ac:dyDescent="0.2">
      <c r="A12" s="2" t="s">
        <v>25</v>
      </c>
      <c r="B12" s="3">
        <v>48</v>
      </c>
      <c r="C12" s="5">
        <v>14</v>
      </c>
      <c r="D12" s="7">
        <f t="shared" si="0"/>
        <v>0.29166666666666669</v>
      </c>
      <c r="E12" s="5">
        <v>9</v>
      </c>
      <c r="F12" s="7">
        <f t="shared" si="1"/>
        <v>0.1875</v>
      </c>
      <c r="G12" s="5" t="s">
        <v>5</v>
      </c>
      <c r="H12" s="5" t="s">
        <v>5</v>
      </c>
      <c r="I12" s="5">
        <v>5</v>
      </c>
      <c r="J12" s="7">
        <f t="shared" si="3"/>
        <v>0.10416666666666667</v>
      </c>
      <c r="K12" s="5">
        <v>5</v>
      </c>
      <c r="L12" s="7">
        <f t="shared" si="4"/>
        <v>0.10416666666666667</v>
      </c>
      <c r="M12" s="5">
        <v>7</v>
      </c>
      <c r="N12" s="7">
        <f t="shared" si="5"/>
        <v>0.14583333333333334</v>
      </c>
      <c r="O12" s="5" t="s">
        <v>5</v>
      </c>
      <c r="P12" s="5" t="s">
        <v>5</v>
      </c>
    </row>
    <row r="13" spans="1:16" x14ac:dyDescent="0.2">
      <c r="A13" s="2" t="s">
        <v>26</v>
      </c>
      <c r="B13" s="3">
        <v>1</v>
      </c>
      <c r="C13" s="5">
        <v>1</v>
      </c>
      <c r="D13" s="7">
        <f t="shared" si="0"/>
        <v>1</v>
      </c>
      <c r="E13" s="5" t="s">
        <v>5</v>
      </c>
      <c r="F13" s="5" t="s">
        <v>5</v>
      </c>
      <c r="G13" s="5" t="s">
        <v>5</v>
      </c>
      <c r="H13" s="5" t="s">
        <v>5</v>
      </c>
      <c r="I13" s="5" t="s">
        <v>5</v>
      </c>
      <c r="J13" s="5" t="s">
        <v>5</v>
      </c>
      <c r="K13" s="5">
        <v>1</v>
      </c>
      <c r="L13" s="7">
        <f t="shared" si="4"/>
        <v>1</v>
      </c>
      <c r="M13" s="5" t="s">
        <v>5</v>
      </c>
      <c r="N13" s="5" t="s">
        <v>5</v>
      </c>
      <c r="O13" s="5" t="s">
        <v>5</v>
      </c>
      <c r="P13" s="5" t="s">
        <v>5</v>
      </c>
    </row>
    <row r="14" spans="1:16" x14ac:dyDescent="0.2">
      <c r="A14" s="2" t="s">
        <v>27</v>
      </c>
      <c r="B14" s="3">
        <v>99</v>
      </c>
      <c r="C14" s="5">
        <v>63</v>
      </c>
      <c r="D14" s="7">
        <f t="shared" si="0"/>
        <v>0.63636363636363635</v>
      </c>
      <c r="E14" s="5">
        <v>37</v>
      </c>
      <c r="F14" s="7">
        <f t="shared" si="1"/>
        <v>0.37373737373737376</v>
      </c>
      <c r="G14" s="5">
        <v>6</v>
      </c>
      <c r="H14" s="7">
        <f t="shared" si="2"/>
        <v>6.0606060606060608E-2</v>
      </c>
      <c r="I14" s="5">
        <v>36</v>
      </c>
      <c r="J14" s="7">
        <f t="shared" si="3"/>
        <v>0.36363636363636365</v>
      </c>
      <c r="K14" s="5">
        <v>13</v>
      </c>
      <c r="L14" s="7">
        <f t="shared" si="4"/>
        <v>0.13131313131313133</v>
      </c>
      <c r="M14" s="5">
        <v>20</v>
      </c>
      <c r="N14" s="7">
        <f t="shared" si="5"/>
        <v>0.20202020202020202</v>
      </c>
      <c r="O14" s="5">
        <v>1</v>
      </c>
      <c r="P14" s="7">
        <f t="shared" si="6"/>
        <v>1.0101010101010102E-2</v>
      </c>
    </row>
    <row r="15" spans="1:16" x14ac:dyDescent="0.2">
      <c r="A15" s="2" t="s">
        <v>28</v>
      </c>
      <c r="B15" s="3">
        <v>37</v>
      </c>
      <c r="C15" s="5">
        <v>26</v>
      </c>
      <c r="D15" s="7">
        <f t="shared" si="0"/>
        <v>0.70270270270270274</v>
      </c>
      <c r="E15" s="5">
        <v>21</v>
      </c>
      <c r="F15" s="7">
        <f t="shared" si="1"/>
        <v>0.56756756756756754</v>
      </c>
      <c r="G15" s="5" t="s">
        <v>5</v>
      </c>
      <c r="H15" s="5" t="s">
        <v>5</v>
      </c>
      <c r="I15" s="5">
        <v>18</v>
      </c>
      <c r="J15" s="7">
        <f t="shared" si="3"/>
        <v>0.48648648648648651</v>
      </c>
      <c r="K15" s="5">
        <v>2</v>
      </c>
      <c r="L15" s="7">
        <f t="shared" si="4"/>
        <v>5.4054054054054057E-2</v>
      </c>
      <c r="M15" s="5">
        <v>7</v>
      </c>
      <c r="N15" s="7">
        <f t="shared" si="5"/>
        <v>0.1891891891891892</v>
      </c>
      <c r="O15" s="5" t="s">
        <v>5</v>
      </c>
      <c r="P15" s="5" t="s">
        <v>5</v>
      </c>
    </row>
    <row r="16" spans="1:16" x14ac:dyDescent="0.2">
      <c r="A16" s="2" t="s">
        <v>29</v>
      </c>
      <c r="B16" s="3">
        <v>66</v>
      </c>
      <c r="C16" s="5">
        <v>43</v>
      </c>
      <c r="D16" s="7">
        <f t="shared" si="0"/>
        <v>0.65151515151515149</v>
      </c>
      <c r="E16" s="5">
        <v>42</v>
      </c>
      <c r="F16" s="7">
        <f t="shared" si="1"/>
        <v>0.63636363636363635</v>
      </c>
      <c r="G16" s="5" t="s">
        <v>5</v>
      </c>
      <c r="H16" s="5" t="s">
        <v>5</v>
      </c>
      <c r="I16" s="5">
        <v>27</v>
      </c>
      <c r="J16" s="7">
        <f t="shared" si="3"/>
        <v>0.40909090909090912</v>
      </c>
      <c r="K16" s="5">
        <v>3</v>
      </c>
      <c r="L16" s="7">
        <f t="shared" si="4"/>
        <v>4.5454545454545456E-2</v>
      </c>
      <c r="M16" s="5">
        <v>11</v>
      </c>
      <c r="N16" s="7">
        <f t="shared" si="5"/>
        <v>0.16666666666666666</v>
      </c>
      <c r="O16" s="5" t="s">
        <v>5</v>
      </c>
      <c r="P16" s="5" t="s">
        <v>5</v>
      </c>
    </row>
    <row r="17" spans="1:16" x14ac:dyDescent="0.2">
      <c r="A17" s="2" t="s">
        <v>30</v>
      </c>
      <c r="B17" s="3">
        <v>19</v>
      </c>
      <c r="C17" s="5">
        <v>5</v>
      </c>
      <c r="D17" s="7">
        <f t="shared" si="0"/>
        <v>0.26315789473684209</v>
      </c>
      <c r="E17" s="5">
        <v>3</v>
      </c>
      <c r="F17" s="7">
        <f t="shared" si="1"/>
        <v>0.15789473684210525</v>
      </c>
      <c r="G17" s="5">
        <v>1</v>
      </c>
      <c r="H17" s="7">
        <f t="shared" si="2"/>
        <v>5.2631578947368418E-2</v>
      </c>
      <c r="I17" s="5">
        <v>2</v>
      </c>
      <c r="J17" s="7">
        <f t="shared" si="3"/>
        <v>0.10526315789473684</v>
      </c>
      <c r="K17" s="5">
        <v>2</v>
      </c>
      <c r="L17" s="7">
        <f t="shared" si="4"/>
        <v>0.10526315789473684</v>
      </c>
      <c r="M17" s="5">
        <v>1</v>
      </c>
      <c r="N17" s="7">
        <f t="shared" si="5"/>
        <v>5.2631578947368418E-2</v>
      </c>
      <c r="O17" s="5" t="s">
        <v>5</v>
      </c>
      <c r="P17" s="5" t="s">
        <v>5</v>
      </c>
    </row>
    <row r="18" spans="1:16" x14ac:dyDescent="0.2">
      <c r="A18" s="2" t="s">
        <v>31</v>
      </c>
      <c r="B18" s="3">
        <v>8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5" t="s">
        <v>5</v>
      </c>
      <c r="K18" s="5" t="s">
        <v>5</v>
      </c>
      <c r="L18" s="5" t="s">
        <v>5</v>
      </c>
      <c r="M18" s="5" t="s">
        <v>5</v>
      </c>
      <c r="N18" s="5" t="s">
        <v>5</v>
      </c>
      <c r="O18" s="5" t="s">
        <v>5</v>
      </c>
      <c r="P18" s="5" t="s">
        <v>5</v>
      </c>
    </row>
    <row r="19" spans="1:16" x14ac:dyDescent="0.2">
      <c r="A19" s="2" t="s">
        <v>32</v>
      </c>
      <c r="B19" s="3">
        <v>10</v>
      </c>
      <c r="C19" s="5">
        <v>6</v>
      </c>
      <c r="D19" s="7">
        <f t="shared" si="0"/>
        <v>0.6</v>
      </c>
      <c r="E19" s="5">
        <v>2</v>
      </c>
      <c r="F19" s="7">
        <f t="shared" si="1"/>
        <v>0.2</v>
      </c>
      <c r="G19" s="5">
        <v>1</v>
      </c>
      <c r="H19" s="7">
        <f t="shared" si="2"/>
        <v>0.1</v>
      </c>
      <c r="I19" s="5" t="s">
        <v>5</v>
      </c>
      <c r="J19" s="5" t="s">
        <v>5</v>
      </c>
      <c r="K19" s="5">
        <v>2</v>
      </c>
      <c r="L19" s="7">
        <f t="shared" si="4"/>
        <v>0.2</v>
      </c>
      <c r="M19" s="5">
        <v>3</v>
      </c>
      <c r="N19" s="7">
        <f t="shared" si="5"/>
        <v>0.3</v>
      </c>
      <c r="O19" s="5" t="s">
        <v>5</v>
      </c>
      <c r="P19" s="5" t="s">
        <v>5</v>
      </c>
    </row>
    <row r="20" spans="1:16" x14ac:dyDescent="0.2">
      <c r="A20" s="2" t="s">
        <v>33</v>
      </c>
      <c r="B20" s="3">
        <v>17</v>
      </c>
      <c r="C20" s="5">
        <v>10</v>
      </c>
      <c r="D20" s="7">
        <f t="shared" si="0"/>
        <v>0.58823529411764708</v>
      </c>
      <c r="E20" s="5">
        <v>9</v>
      </c>
      <c r="F20" s="7">
        <f t="shared" si="1"/>
        <v>0.52941176470588236</v>
      </c>
      <c r="G20" s="5" t="s">
        <v>5</v>
      </c>
      <c r="H20" s="5" t="s">
        <v>5</v>
      </c>
      <c r="I20" s="5">
        <v>8</v>
      </c>
      <c r="J20" s="7">
        <f t="shared" si="3"/>
        <v>0.47058823529411764</v>
      </c>
      <c r="K20" s="5">
        <v>1</v>
      </c>
      <c r="L20" s="7">
        <f t="shared" si="4"/>
        <v>5.8823529411764705E-2</v>
      </c>
      <c r="M20" s="5">
        <v>3</v>
      </c>
      <c r="N20" s="7">
        <f t="shared" si="5"/>
        <v>0.17647058823529413</v>
      </c>
      <c r="O20" s="5" t="s">
        <v>5</v>
      </c>
      <c r="P20" s="5" t="s">
        <v>5</v>
      </c>
    </row>
    <row r="21" spans="1:16" x14ac:dyDescent="0.2">
      <c r="A21" s="2" t="s">
        <v>42</v>
      </c>
      <c r="B21" s="3">
        <v>34</v>
      </c>
      <c r="C21" s="5">
        <v>19</v>
      </c>
      <c r="D21" s="7">
        <f t="shared" si="0"/>
        <v>0.55882352941176472</v>
      </c>
      <c r="E21" s="5">
        <v>16</v>
      </c>
      <c r="F21" s="7">
        <f t="shared" si="1"/>
        <v>0.47058823529411764</v>
      </c>
      <c r="G21" s="5">
        <v>2</v>
      </c>
      <c r="H21" s="7">
        <f t="shared" si="2"/>
        <v>5.8823529411764705E-2</v>
      </c>
      <c r="I21" s="5">
        <v>11</v>
      </c>
      <c r="J21" s="7">
        <f t="shared" si="3"/>
        <v>0.3235294117647059</v>
      </c>
      <c r="K21" s="5">
        <v>4</v>
      </c>
      <c r="L21" s="7">
        <f t="shared" si="4"/>
        <v>0.11764705882352941</v>
      </c>
      <c r="M21" s="5">
        <v>5</v>
      </c>
      <c r="N21" s="7">
        <f t="shared" si="5"/>
        <v>0.14705882352941177</v>
      </c>
      <c r="O21" s="5" t="s">
        <v>5</v>
      </c>
      <c r="P21" s="5" t="s">
        <v>5</v>
      </c>
    </row>
    <row r="22" spans="1:16" x14ac:dyDescent="0.2">
      <c r="A22" s="2" t="s">
        <v>43</v>
      </c>
      <c r="B22" s="3">
        <v>81</v>
      </c>
      <c r="C22" s="5">
        <v>57</v>
      </c>
      <c r="D22" s="7">
        <f t="shared" si="0"/>
        <v>0.70370370370370372</v>
      </c>
      <c r="E22" s="5">
        <v>47</v>
      </c>
      <c r="F22" s="7">
        <f t="shared" si="1"/>
        <v>0.58024691358024694</v>
      </c>
      <c r="G22" s="5">
        <v>5</v>
      </c>
      <c r="H22" s="7">
        <f t="shared" si="2"/>
        <v>6.1728395061728392E-2</v>
      </c>
      <c r="I22" s="5">
        <v>42</v>
      </c>
      <c r="J22" s="7">
        <f t="shared" si="3"/>
        <v>0.51851851851851849</v>
      </c>
      <c r="K22" s="5">
        <v>10</v>
      </c>
      <c r="L22" s="7">
        <f t="shared" si="4"/>
        <v>0.12345679012345678</v>
      </c>
      <c r="M22" s="5">
        <v>22</v>
      </c>
      <c r="N22" s="7">
        <f t="shared" si="5"/>
        <v>0.27160493827160492</v>
      </c>
      <c r="O22" s="5" t="s">
        <v>5</v>
      </c>
      <c r="P22" s="5" t="s">
        <v>5</v>
      </c>
    </row>
    <row r="23" spans="1:16" x14ac:dyDescent="0.2">
      <c r="A23" s="2" t="s">
        <v>34</v>
      </c>
      <c r="B23" s="3">
        <v>8</v>
      </c>
      <c r="C23" s="5">
        <v>2</v>
      </c>
      <c r="D23" s="7">
        <f t="shared" si="0"/>
        <v>0.25</v>
      </c>
      <c r="E23" s="5">
        <v>1</v>
      </c>
      <c r="F23" s="7">
        <f t="shared" si="1"/>
        <v>0.125</v>
      </c>
      <c r="G23" s="5">
        <v>1</v>
      </c>
      <c r="H23" s="7">
        <f t="shared" si="2"/>
        <v>0.125</v>
      </c>
      <c r="I23" s="5">
        <v>1</v>
      </c>
      <c r="J23" s="7">
        <f t="shared" si="3"/>
        <v>0.125</v>
      </c>
      <c r="K23" s="5" t="s">
        <v>5</v>
      </c>
      <c r="L23" s="5" t="s">
        <v>5</v>
      </c>
      <c r="M23" s="5" t="s">
        <v>5</v>
      </c>
      <c r="N23" s="5" t="s">
        <v>5</v>
      </c>
      <c r="O23" s="5" t="s">
        <v>5</v>
      </c>
      <c r="P23" s="5" t="s">
        <v>5</v>
      </c>
    </row>
    <row r="24" spans="1:16" x14ac:dyDescent="0.2">
      <c r="A24" s="2" t="s">
        <v>35</v>
      </c>
      <c r="B24" s="3">
        <v>116</v>
      </c>
      <c r="C24" s="5">
        <v>53</v>
      </c>
      <c r="D24" s="7">
        <f t="shared" si="0"/>
        <v>0.45689655172413796</v>
      </c>
      <c r="E24" s="5">
        <v>31</v>
      </c>
      <c r="F24" s="7">
        <f t="shared" si="1"/>
        <v>0.26724137931034481</v>
      </c>
      <c r="G24" s="5">
        <v>7</v>
      </c>
      <c r="H24" s="7">
        <f t="shared" si="2"/>
        <v>6.0344827586206899E-2</v>
      </c>
      <c r="I24" s="5">
        <v>25</v>
      </c>
      <c r="J24" s="7">
        <f t="shared" si="3"/>
        <v>0.21551724137931033</v>
      </c>
      <c r="K24" s="5">
        <v>23</v>
      </c>
      <c r="L24" s="7">
        <f t="shared" si="4"/>
        <v>0.19827586206896552</v>
      </c>
      <c r="M24" s="5">
        <v>20</v>
      </c>
      <c r="N24" s="7">
        <f t="shared" si="5"/>
        <v>0.17241379310344829</v>
      </c>
      <c r="O24" s="5">
        <v>1</v>
      </c>
      <c r="P24" s="7">
        <f t="shared" si="6"/>
        <v>8.6206896551724137E-3</v>
      </c>
    </row>
    <row r="25" spans="1:16" x14ac:dyDescent="0.2">
      <c r="A25" s="2" t="s">
        <v>36</v>
      </c>
      <c r="B25" s="3">
        <v>74</v>
      </c>
      <c r="C25" s="5">
        <v>37</v>
      </c>
      <c r="D25" s="7">
        <f t="shared" si="0"/>
        <v>0.5</v>
      </c>
      <c r="E25" s="5">
        <v>31</v>
      </c>
      <c r="F25" s="7">
        <f t="shared" si="1"/>
        <v>0.41891891891891891</v>
      </c>
      <c r="G25" s="5">
        <v>1</v>
      </c>
      <c r="H25" s="7">
        <f t="shared" si="2"/>
        <v>1.3513513513513514E-2</v>
      </c>
      <c r="I25" s="5">
        <v>24</v>
      </c>
      <c r="J25" s="7">
        <f t="shared" si="3"/>
        <v>0.32432432432432434</v>
      </c>
      <c r="K25" s="5">
        <v>7</v>
      </c>
      <c r="L25" s="7">
        <f t="shared" si="4"/>
        <v>9.45945945945946E-2</v>
      </c>
      <c r="M25" s="5">
        <v>10</v>
      </c>
      <c r="N25" s="7">
        <f t="shared" si="5"/>
        <v>0.13513513513513514</v>
      </c>
      <c r="O25" s="5">
        <v>1</v>
      </c>
      <c r="P25" s="7">
        <f t="shared" si="6"/>
        <v>1.3513513513513514E-2</v>
      </c>
    </row>
    <row r="26" spans="1:16" x14ac:dyDescent="0.2">
      <c r="A26" s="2" t="s">
        <v>60</v>
      </c>
      <c r="B26" s="3">
        <v>20</v>
      </c>
      <c r="C26" s="5">
        <v>5</v>
      </c>
      <c r="D26" s="7">
        <f t="shared" si="0"/>
        <v>0.25</v>
      </c>
      <c r="E26" s="5">
        <v>3</v>
      </c>
      <c r="F26" s="7">
        <f t="shared" si="1"/>
        <v>0.15</v>
      </c>
      <c r="G26" s="5">
        <v>1</v>
      </c>
      <c r="H26" s="7">
        <f t="shared" si="2"/>
        <v>0.05</v>
      </c>
      <c r="I26" s="5" t="s">
        <v>5</v>
      </c>
      <c r="J26" s="5" t="s">
        <v>5</v>
      </c>
      <c r="K26" s="5">
        <v>2</v>
      </c>
      <c r="L26" s="7">
        <f t="shared" si="4"/>
        <v>0.1</v>
      </c>
      <c r="M26" s="5">
        <v>2</v>
      </c>
      <c r="N26" s="7">
        <f t="shared" si="5"/>
        <v>0.1</v>
      </c>
      <c r="O26" s="5" t="s">
        <v>5</v>
      </c>
      <c r="P26" s="5" t="s">
        <v>5</v>
      </c>
    </row>
    <row r="27" spans="1:16" x14ac:dyDescent="0.2">
      <c r="A27" s="2" t="s">
        <v>37</v>
      </c>
      <c r="B27" s="3">
        <v>9</v>
      </c>
      <c r="C27" s="5">
        <v>1</v>
      </c>
      <c r="D27" s="7">
        <f t="shared" si="0"/>
        <v>0.1111111111111111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>
        <v>1</v>
      </c>
      <c r="N27" s="7">
        <f t="shared" si="5"/>
        <v>0.1111111111111111</v>
      </c>
      <c r="O27" s="5" t="s">
        <v>5</v>
      </c>
      <c r="P27" s="5" t="s">
        <v>5</v>
      </c>
    </row>
    <row r="28" spans="1:16" x14ac:dyDescent="0.2">
      <c r="A28" s="2" t="s">
        <v>38</v>
      </c>
      <c r="B28" s="3">
        <v>99</v>
      </c>
      <c r="C28" s="5">
        <v>23</v>
      </c>
      <c r="D28" s="7">
        <f t="shared" si="0"/>
        <v>0.23232323232323232</v>
      </c>
      <c r="E28" s="5">
        <v>7</v>
      </c>
      <c r="F28" s="7">
        <f t="shared" si="1"/>
        <v>7.0707070707070704E-2</v>
      </c>
      <c r="G28" s="5">
        <v>7</v>
      </c>
      <c r="H28" s="7">
        <f t="shared" si="2"/>
        <v>7.0707070707070704E-2</v>
      </c>
      <c r="I28" s="5">
        <v>5</v>
      </c>
      <c r="J28" s="7">
        <f t="shared" si="3"/>
        <v>5.0505050505050504E-2</v>
      </c>
      <c r="K28" s="5">
        <v>13</v>
      </c>
      <c r="L28" s="7">
        <f t="shared" si="4"/>
        <v>0.13131313131313133</v>
      </c>
      <c r="M28" s="5">
        <v>10</v>
      </c>
      <c r="N28" s="7">
        <f t="shared" si="5"/>
        <v>0.10101010101010101</v>
      </c>
      <c r="O28" s="5" t="s">
        <v>5</v>
      </c>
      <c r="P28" s="5" t="s">
        <v>5</v>
      </c>
    </row>
    <row r="29" spans="1:16" x14ac:dyDescent="0.2">
      <c r="A29" s="5" t="s">
        <v>39</v>
      </c>
      <c r="B29" s="3">
        <v>46</v>
      </c>
      <c r="C29" s="5">
        <v>31</v>
      </c>
      <c r="D29" s="7">
        <f t="shared" si="0"/>
        <v>0.67391304347826086</v>
      </c>
      <c r="E29" s="5">
        <v>21</v>
      </c>
      <c r="F29" s="7">
        <f t="shared" si="1"/>
        <v>0.45652173913043476</v>
      </c>
      <c r="G29" s="5">
        <v>3</v>
      </c>
      <c r="H29" s="7">
        <f t="shared" si="2"/>
        <v>6.5217391304347824E-2</v>
      </c>
      <c r="I29" s="5">
        <v>9</v>
      </c>
      <c r="J29" s="7">
        <f t="shared" si="3"/>
        <v>0.19565217391304349</v>
      </c>
      <c r="K29" s="5">
        <v>10</v>
      </c>
      <c r="L29" s="7">
        <f t="shared" si="4"/>
        <v>0.21739130434782608</v>
      </c>
      <c r="M29" s="5">
        <v>2</v>
      </c>
      <c r="N29" s="7">
        <f t="shared" si="5"/>
        <v>4.3478260869565216E-2</v>
      </c>
      <c r="O29" s="5">
        <v>1</v>
      </c>
      <c r="P29" s="7">
        <f t="shared" si="6"/>
        <v>2.1739130434782608E-2</v>
      </c>
    </row>
    <row r="30" spans="1:16" x14ac:dyDescent="0.2">
      <c r="A30" s="5" t="s">
        <v>40</v>
      </c>
      <c r="B30" s="3">
        <v>85</v>
      </c>
      <c r="C30" s="5">
        <v>29</v>
      </c>
      <c r="D30" s="7">
        <f t="shared" si="0"/>
        <v>0.3411764705882353</v>
      </c>
      <c r="E30" s="5">
        <v>10</v>
      </c>
      <c r="F30" s="7">
        <f t="shared" si="1"/>
        <v>0.11764705882352941</v>
      </c>
      <c r="G30" s="5">
        <v>3</v>
      </c>
      <c r="H30" s="7">
        <f t="shared" si="2"/>
        <v>3.5294117647058823E-2</v>
      </c>
      <c r="I30" s="5">
        <v>6</v>
      </c>
      <c r="J30" s="7">
        <f t="shared" si="3"/>
        <v>7.0588235294117646E-2</v>
      </c>
      <c r="K30" s="5">
        <v>17</v>
      </c>
      <c r="L30" s="7">
        <f t="shared" si="4"/>
        <v>0.2</v>
      </c>
      <c r="M30" s="5">
        <v>13</v>
      </c>
      <c r="N30" s="7">
        <f t="shared" si="5"/>
        <v>0.15294117647058825</v>
      </c>
      <c r="O30" s="5" t="s">
        <v>5</v>
      </c>
      <c r="P30" s="5" t="s">
        <v>5</v>
      </c>
    </row>
    <row r="31" spans="1:16" x14ac:dyDescent="0.2">
      <c r="A31" s="5" t="s">
        <v>41</v>
      </c>
      <c r="B31" s="3">
        <v>58</v>
      </c>
      <c r="C31" s="5">
        <v>34</v>
      </c>
      <c r="D31" s="7">
        <f t="shared" si="0"/>
        <v>0.58620689655172409</v>
      </c>
      <c r="E31" s="5">
        <v>22</v>
      </c>
      <c r="F31" s="7">
        <f t="shared" si="1"/>
        <v>0.37931034482758619</v>
      </c>
      <c r="G31" s="5">
        <v>4</v>
      </c>
      <c r="H31" s="7">
        <f t="shared" si="2"/>
        <v>6.8965517241379309E-2</v>
      </c>
      <c r="I31" s="5">
        <v>11</v>
      </c>
      <c r="J31" s="7">
        <f t="shared" si="3"/>
        <v>0.18965517241379309</v>
      </c>
      <c r="K31" s="5">
        <v>13</v>
      </c>
      <c r="L31" s="7">
        <f t="shared" si="4"/>
        <v>0.22413793103448276</v>
      </c>
      <c r="M31" s="5">
        <v>13</v>
      </c>
      <c r="N31" s="7">
        <f t="shared" si="5"/>
        <v>0.22413793103448276</v>
      </c>
      <c r="O31" s="5" t="s">
        <v>5</v>
      </c>
      <c r="P31" s="5" t="s">
        <v>5</v>
      </c>
    </row>
    <row r="32" spans="1:16" x14ac:dyDescent="0.2">
      <c r="A32" s="13" t="s">
        <v>8</v>
      </c>
      <c r="B32" s="13">
        <f>SUM(B4:B31)</f>
        <v>1392</v>
      </c>
      <c r="C32" s="13">
        <f>SUM(C4:C31)</f>
        <v>684</v>
      </c>
      <c r="D32" s="7">
        <f t="shared" si="0"/>
        <v>0.49137931034482757</v>
      </c>
      <c r="E32" s="13">
        <f>SUM(E4:E31)</f>
        <v>443</v>
      </c>
      <c r="F32" s="7">
        <f>E32/B32</f>
        <v>0.3182471264367816</v>
      </c>
      <c r="G32" s="13">
        <f>SUM(G4:G31)</f>
        <v>70</v>
      </c>
      <c r="H32" s="7">
        <f t="shared" si="2"/>
        <v>5.0287356321839081E-2</v>
      </c>
      <c r="I32" s="13">
        <f>SUM(I4:I31)</f>
        <v>335</v>
      </c>
      <c r="J32" s="7">
        <f t="shared" si="3"/>
        <v>0.24066091954022989</v>
      </c>
      <c r="K32" s="13">
        <f>SUM(K4:K31)</f>
        <v>206</v>
      </c>
      <c r="L32" s="7">
        <f t="shared" si="4"/>
        <v>0.14798850574712644</v>
      </c>
      <c r="M32" s="13">
        <f>SUM(M4:M31)</f>
        <v>216</v>
      </c>
      <c r="N32" s="7">
        <f t="shared" si="5"/>
        <v>0.15517241379310345</v>
      </c>
      <c r="O32" s="13">
        <v>6</v>
      </c>
      <c r="P32" s="7">
        <f t="shared" ref="P32" si="7">O32/B32</f>
        <v>4.3103448275862068E-3</v>
      </c>
    </row>
    <row r="34" spans="1:4" x14ac:dyDescent="0.2">
      <c r="A34" s="14" t="s">
        <v>49</v>
      </c>
      <c r="B34" s="14"/>
      <c r="C34" s="14"/>
      <c r="D34" s="14"/>
    </row>
  </sheetData>
  <mergeCells count="8">
    <mergeCell ref="E3:F3"/>
    <mergeCell ref="A1:P1"/>
    <mergeCell ref="A2:P2"/>
    <mergeCell ref="O3:P3"/>
    <mergeCell ref="M3:N3"/>
    <mergeCell ref="K3:L3"/>
    <mergeCell ref="I3:J3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workbookViewId="0">
      <selection activeCell="A26" sqref="A26"/>
    </sheetView>
  </sheetViews>
  <sheetFormatPr defaultColWidth="9.140625" defaultRowHeight="13.5" x14ac:dyDescent="0.2"/>
  <cols>
    <col min="1" max="1" width="22.140625" style="1" customWidth="1"/>
    <col min="2" max="2" width="15.42578125" style="1" customWidth="1"/>
    <col min="3" max="3" width="11.85546875" style="1" customWidth="1"/>
    <col min="4" max="4" width="12" style="1" customWidth="1"/>
    <col min="5" max="14" width="8.7109375" style="1" customWidth="1"/>
    <col min="15" max="16384" width="9.140625" style="1"/>
  </cols>
  <sheetData>
    <row r="1" spans="1:14" ht="27.75" customHeight="1" x14ac:dyDescent="0.2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38.25" customHeight="1" x14ac:dyDescent="0.2">
      <c r="A2" s="77" t="s">
        <v>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55.5" customHeight="1" x14ac:dyDescent="0.2">
      <c r="A3" s="20"/>
      <c r="B3" s="21" t="s">
        <v>10</v>
      </c>
      <c r="C3" s="21" t="s">
        <v>11</v>
      </c>
      <c r="D3" s="21" t="s">
        <v>12</v>
      </c>
      <c r="E3" s="79" t="s">
        <v>52</v>
      </c>
      <c r="F3" s="79"/>
      <c r="G3" s="79" t="s">
        <v>53</v>
      </c>
      <c r="H3" s="79"/>
      <c r="I3" s="79" t="s">
        <v>54</v>
      </c>
      <c r="J3" s="79"/>
      <c r="K3" s="79" t="s">
        <v>1</v>
      </c>
      <c r="L3" s="79"/>
      <c r="M3" s="79" t="s">
        <v>13</v>
      </c>
      <c r="N3" s="79"/>
    </row>
    <row r="4" spans="1:14" x14ac:dyDescent="0.2">
      <c r="A4" s="2" t="s">
        <v>18</v>
      </c>
      <c r="B4" s="6">
        <v>42</v>
      </c>
      <c r="C4" s="21">
        <v>26</v>
      </c>
      <c r="D4" s="22">
        <f>C4/B4</f>
        <v>0.61904761904761907</v>
      </c>
      <c r="E4" s="23">
        <v>4</v>
      </c>
      <c r="F4" s="24">
        <f>E4/B4</f>
        <v>9.5238095238095233E-2</v>
      </c>
      <c r="G4" s="23">
        <v>7</v>
      </c>
      <c r="H4" s="24">
        <f>G4/B4</f>
        <v>0.16666666666666666</v>
      </c>
      <c r="I4" s="25">
        <v>5</v>
      </c>
      <c r="J4" s="24">
        <f>I4/B4</f>
        <v>0.11904761904761904</v>
      </c>
      <c r="K4" s="25">
        <v>8</v>
      </c>
      <c r="L4" s="24">
        <f>K4/B4</f>
        <v>0.19047619047619047</v>
      </c>
      <c r="M4" s="23">
        <v>2</v>
      </c>
      <c r="N4" s="24">
        <f>M4/B4</f>
        <v>4.7619047619047616E-2</v>
      </c>
    </row>
    <row r="5" spans="1:14" x14ac:dyDescent="0.2">
      <c r="A5" s="2" t="s">
        <v>19</v>
      </c>
      <c r="B5" s="6">
        <v>121</v>
      </c>
      <c r="C5" s="5">
        <v>46</v>
      </c>
      <c r="D5" s="22">
        <f t="shared" ref="D5:D32" si="0">C5/B5</f>
        <v>0.38016528925619836</v>
      </c>
      <c r="E5" s="5">
        <v>2</v>
      </c>
      <c r="F5" s="24">
        <f t="shared" ref="F5:F32" si="1">E5/B5</f>
        <v>1.6528925619834711E-2</v>
      </c>
      <c r="G5" s="5">
        <v>9</v>
      </c>
      <c r="H5" s="24">
        <f t="shared" ref="H5:H32" si="2">G5/B5</f>
        <v>7.43801652892562E-2</v>
      </c>
      <c r="I5" s="25">
        <v>17</v>
      </c>
      <c r="J5" s="24">
        <f t="shared" ref="J5:J31" si="3">I5/B5</f>
        <v>0.14049586776859505</v>
      </c>
      <c r="K5" s="25">
        <v>12</v>
      </c>
      <c r="L5" s="24">
        <f t="shared" ref="L5:L31" si="4">K5/B5</f>
        <v>9.9173553719008267E-2</v>
      </c>
      <c r="M5" s="5">
        <v>6</v>
      </c>
      <c r="N5" s="24">
        <f t="shared" ref="N5:N31" si="5">M5/B5</f>
        <v>4.9586776859504134E-2</v>
      </c>
    </row>
    <row r="6" spans="1:14" x14ac:dyDescent="0.2">
      <c r="A6" s="2" t="s">
        <v>59</v>
      </c>
      <c r="B6" s="6">
        <v>27</v>
      </c>
      <c r="C6" s="5">
        <v>9</v>
      </c>
      <c r="D6" s="22">
        <f t="shared" si="0"/>
        <v>0.33333333333333331</v>
      </c>
      <c r="E6" s="5">
        <v>4</v>
      </c>
      <c r="F6" s="24">
        <f t="shared" si="1"/>
        <v>0.14814814814814814</v>
      </c>
      <c r="G6" s="5">
        <v>3</v>
      </c>
      <c r="H6" s="24">
        <f t="shared" si="2"/>
        <v>0.1111111111111111</v>
      </c>
      <c r="I6" s="25">
        <v>2</v>
      </c>
      <c r="J6" s="24">
        <f t="shared" si="3"/>
        <v>7.407407407407407E-2</v>
      </c>
      <c r="K6" s="26" t="s">
        <v>5</v>
      </c>
      <c r="L6" s="26" t="s">
        <v>5</v>
      </c>
      <c r="M6" s="26" t="s">
        <v>5</v>
      </c>
      <c r="N6" s="26" t="s">
        <v>5</v>
      </c>
    </row>
    <row r="7" spans="1:14" x14ac:dyDescent="0.2">
      <c r="A7" s="2" t="s">
        <v>20</v>
      </c>
      <c r="B7" s="6">
        <v>18</v>
      </c>
      <c r="C7" s="5">
        <v>6</v>
      </c>
      <c r="D7" s="22">
        <f t="shared" si="0"/>
        <v>0.33333333333333331</v>
      </c>
      <c r="E7" s="5">
        <v>2</v>
      </c>
      <c r="F7" s="24">
        <f t="shared" si="1"/>
        <v>0.1111111111111111</v>
      </c>
      <c r="G7" s="5" t="s">
        <v>5</v>
      </c>
      <c r="H7" s="5" t="s">
        <v>5</v>
      </c>
      <c r="I7" s="25">
        <v>1</v>
      </c>
      <c r="J7" s="24">
        <f t="shared" si="3"/>
        <v>5.5555555555555552E-2</v>
      </c>
      <c r="K7" s="25">
        <v>2</v>
      </c>
      <c r="L7" s="24">
        <f t="shared" si="4"/>
        <v>0.1111111111111111</v>
      </c>
      <c r="M7" s="5">
        <v>1</v>
      </c>
      <c r="N7" s="24">
        <f t="shared" si="5"/>
        <v>5.5555555555555552E-2</v>
      </c>
    </row>
    <row r="8" spans="1:14" x14ac:dyDescent="0.2">
      <c r="A8" s="2" t="s">
        <v>21</v>
      </c>
      <c r="B8" s="6">
        <v>16</v>
      </c>
      <c r="C8" s="5">
        <v>10</v>
      </c>
      <c r="D8" s="22">
        <f t="shared" si="0"/>
        <v>0.625</v>
      </c>
      <c r="E8" s="5">
        <v>1</v>
      </c>
      <c r="F8" s="24">
        <f t="shared" si="1"/>
        <v>6.25E-2</v>
      </c>
      <c r="G8" s="5">
        <v>6</v>
      </c>
      <c r="H8" s="24">
        <f t="shared" si="2"/>
        <v>0.375</v>
      </c>
      <c r="I8" s="25">
        <v>3</v>
      </c>
      <c r="J8" s="24">
        <f t="shared" si="3"/>
        <v>0.1875</v>
      </c>
      <c r="K8" s="26" t="s">
        <v>5</v>
      </c>
      <c r="L8" s="26" t="s">
        <v>5</v>
      </c>
      <c r="M8" s="26" t="s">
        <v>5</v>
      </c>
      <c r="N8" s="26" t="s">
        <v>5</v>
      </c>
    </row>
    <row r="9" spans="1:14" x14ac:dyDescent="0.2">
      <c r="A9" s="2" t="s">
        <v>22</v>
      </c>
      <c r="B9" s="3">
        <v>64</v>
      </c>
      <c r="C9" s="5">
        <v>36</v>
      </c>
      <c r="D9" s="22">
        <f t="shared" si="0"/>
        <v>0.5625</v>
      </c>
      <c r="E9" s="5">
        <v>8</v>
      </c>
      <c r="F9" s="24">
        <f t="shared" si="1"/>
        <v>0.125</v>
      </c>
      <c r="G9" s="5">
        <v>9</v>
      </c>
      <c r="H9" s="24">
        <f t="shared" si="2"/>
        <v>0.140625</v>
      </c>
      <c r="I9" s="25">
        <v>13</v>
      </c>
      <c r="J9" s="24">
        <f t="shared" si="3"/>
        <v>0.203125</v>
      </c>
      <c r="K9" s="25">
        <v>5</v>
      </c>
      <c r="L9" s="24">
        <f t="shared" si="4"/>
        <v>7.8125E-2</v>
      </c>
      <c r="M9" s="5">
        <v>1</v>
      </c>
      <c r="N9" s="24">
        <f t="shared" si="5"/>
        <v>1.5625E-2</v>
      </c>
    </row>
    <row r="10" spans="1:14" x14ac:dyDescent="0.2">
      <c r="A10" s="2" t="s">
        <v>23</v>
      </c>
      <c r="B10" s="3">
        <v>113</v>
      </c>
      <c r="C10" s="5">
        <v>49</v>
      </c>
      <c r="D10" s="22">
        <f t="shared" si="0"/>
        <v>0.4336283185840708</v>
      </c>
      <c r="E10" s="5">
        <v>10</v>
      </c>
      <c r="F10" s="24">
        <f t="shared" si="1"/>
        <v>8.8495575221238937E-2</v>
      </c>
      <c r="G10" s="5">
        <v>8</v>
      </c>
      <c r="H10" s="24">
        <f t="shared" si="2"/>
        <v>7.0796460176991149E-2</v>
      </c>
      <c r="I10" s="25">
        <v>16</v>
      </c>
      <c r="J10" s="24">
        <f t="shared" si="3"/>
        <v>0.1415929203539823</v>
      </c>
      <c r="K10" s="25">
        <v>7</v>
      </c>
      <c r="L10" s="24">
        <f t="shared" si="4"/>
        <v>6.1946902654867256E-2</v>
      </c>
      <c r="M10" s="5">
        <v>8</v>
      </c>
      <c r="N10" s="24">
        <f t="shared" si="5"/>
        <v>7.0796460176991149E-2</v>
      </c>
    </row>
    <row r="11" spans="1:14" x14ac:dyDescent="0.2">
      <c r="A11" s="2" t="s">
        <v>24</v>
      </c>
      <c r="B11" s="3">
        <v>56</v>
      </c>
      <c r="C11" s="5">
        <v>43</v>
      </c>
      <c r="D11" s="22">
        <f t="shared" si="0"/>
        <v>0.7678571428571429</v>
      </c>
      <c r="E11" s="5">
        <v>8</v>
      </c>
      <c r="F11" s="24">
        <f t="shared" si="1"/>
        <v>0.14285714285714285</v>
      </c>
      <c r="G11" s="5">
        <v>5</v>
      </c>
      <c r="H11" s="24">
        <f t="shared" si="2"/>
        <v>8.9285714285714288E-2</v>
      </c>
      <c r="I11" s="25">
        <v>25</v>
      </c>
      <c r="J11" s="24">
        <f t="shared" si="3"/>
        <v>0.44642857142857145</v>
      </c>
      <c r="K11" s="25">
        <v>3</v>
      </c>
      <c r="L11" s="24">
        <f t="shared" si="4"/>
        <v>5.3571428571428568E-2</v>
      </c>
      <c r="M11" s="5">
        <v>2</v>
      </c>
      <c r="N11" s="24">
        <f t="shared" si="5"/>
        <v>3.5714285714285712E-2</v>
      </c>
    </row>
    <row r="12" spans="1:14" x14ac:dyDescent="0.2">
      <c r="A12" s="2" t="s">
        <v>25</v>
      </c>
      <c r="B12" s="3">
        <v>48</v>
      </c>
      <c r="C12" s="5">
        <v>14</v>
      </c>
      <c r="D12" s="22">
        <f t="shared" si="0"/>
        <v>0.29166666666666669</v>
      </c>
      <c r="E12" s="5">
        <v>2</v>
      </c>
      <c r="F12" s="24">
        <f t="shared" si="1"/>
        <v>4.1666666666666664E-2</v>
      </c>
      <c r="G12" s="5">
        <v>3</v>
      </c>
      <c r="H12" s="24">
        <f t="shared" si="2"/>
        <v>6.25E-2</v>
      </c>
      <c r="I12" s="25">
        <v>6</v>
      </c>
      <c r="J12" s="24">
        <f t="shared" si="3"/>
        <v>0.125</v>
      </c>
      <c r="K12" s="25">
        <v>1</v>
      </c>
      <c r="L12" s="24">
        <f t="shared" si="4"/>
        <v>2.0833333333333332E-2</v>
      </c>
      <c r="M12" s="5">
        <v>2</v>
      </c>
      <c r="N12" s="24">
        <f t="shared" si="5"/>
        <v>4.1666666666666664E-2</v>
      </c>
    </row>
    <row r="13" spans="1:14" x14ac:dyDescent="0.2">
      <c r="A13" s="2" t="s">
        <v>26</v>
      </c>
      <c r="B13" s="3">
        <v>1</v>
      </c>
      <c r="C13" s="5">
        <v>1</v>
      </c>
      <c r="D13" s="22">
        <f t="shared" si="0"/>
        <v>1</v>
      </c>
      <c r="E13" s="5" t="s">
        <v>5</v>
      </c>
      <c r="F13" s="5" t="s">
        <v>5</v>
      </c>
      <c r="G13" s="5" t="s">
        <v>5</v>
      </c>
      <c r="H13" s="5" t="s">
        <v>5</v>
      </c>
      <c r="I13" s="5" t="s">
        <v>5</v>
      </c>
      <c r="J13" s="26" t="s">
        <v>5</v>
      </c>
      <c r="K13" s="26" t="s">
        <v>5</v>
      </c>
      <c r="L13" s="26" t="s">
        <v>5</v>
      </c>
      <c r="M13" s="5">
        <v>1</v>
      </c>
      <c r="N13" s="24">
        <f t="shared" si="5"/>
        <v>1</v>
      </c>
    </row>
    <row r="14" spans="1:14" x14ac:dyDescent="0.2">
      <c r="A14" s="2" t="s">
        <v>27</v>
      </c>
      <c r="B14" s="3">
        <v>99</v>
      </c>
      <c r="C14" s="5">
        <v>63</v>
      </c>
      <c r="D14" s="22">
        <f t="shared" si="0"/>
        <v>0.63636363636363635</v>
      </c>
      <c r="E14" s="5">
        <v>13</v>
      </c>
      <c r="F14" s="24">
        <f t="shared" si="1"/>
        <v>0.13131313131313133</v>
      </c>
      <c r="G14" s="5">
        <v>3</v>
      </c>
      <c r="H14" s="24">
        <f t="shared" si="2"/>
        <v>3.0303030303030304E-2</v>
      </c>
      <c r="I14" s="25">
        <v>25</v>
      </c>
      <c r="J14" s="24">
        <f t="shared" si="3"/>
        <v>0.25252525252525254</v>
      </c>
      <c r="K14" s="25">
        <v>20</v>
      </c>
      <c r="L14" s="24">
        <f t="shared" si="4"/>
        <v>0.20202020202020202</v>
      </c>
      <c r="M14" s="5">
        <v>2</v>
      </c>
      <c r="N14" s="24">
        <f t="shared" si="5"/>
        <v>2.0202020202020204E-2</v>
      </c>
    </row>
    <row r="15" spans="1:14" x14ac:dyDescent="0.2">
      <c r="A15" s="2" t="s">
        <v>28</v>
      </c>
      <c r="B15" s="3">
        <v>37</v>
      </c>
      <c r="C15" s="5">
        <v>26</v>
      </c>
      <c r="D15" s="22">
        <f t="shared" si="0"/>
        <v>0.70270270270270274</v>
      </c>
      <c r="E15" s="5">
        <v>7</v>
      </c>
      <c r="F15" s="24">
        <f t="shared" si="1"/>
        <v>0.1891891891891892</v>
      </c>
      <c r="G15" s="5">
        <v>8</v>
      </c>
      <c r="H15" s="24">
        <f t="shared" si="2"/>
        <v>0.21621621621621623</v>
      </c>
      <c r="I15" s="25">
        <v>8</v>
      </c>
      <c r="J15" s="24">
        <f t="shared" si="3"/>
        <v>0.21621621621621623</v>
      </c>
      <c r="K15" s="25">
        <v>1</v>
      </c>
      <c r="L15" s="24">
        <f t="shared" si="4"/>
        <v>2.7027027027027029E-2</v>
      </c>
      <c r="M15" s="5">
        <v>2</v>
      </c>
      <c r="N15" s="24">
        <f t="shared" si="5"/>
        <v>5.4054054054054057E-2</v>
      </c>
    </row>
    <row r="16" spans="1:14" x14ac:dyDescent="0.2">
      <c r="A16" s="2" t="s">
        <v>29</v>
      </c>
      <c r="B16" s="3">
        <v>66</v>
      </c>
      <c r="C16" s="5">
        <v>43</v>
      </c>
      <c r="D16" s="22">
        <f t="shared" si="0"/>
        <v>0.65151515151515149</v>
      </c>
      <c r="E16" s="5">
        <v>5</v>
      </c>
      <c r="F16" s="24">
        <f t="shared" si="1"/>
        <v>7.575757575757576E-2</v>
      </c>
      <c r="G16" s="5">
        <v>11</v>
      </c>
      <c r="H16" s="24">
        <f t="shared" si="2"/>
        <v>0.16666666666666666</v>
      </c>
      <c r="I16" s="25">
        <v>21</v>
      </c>
      <c r="J16" s="24">
        <f t="shared" si="3"/>
        <v>0.31818181818181818</v>
      </c>
      <c r="K16" s="25">
        <v>6</v>
      </c>
      <c r="L16" s="24">
        <f t="shared" si="4"/>
        <v>9.0909090909090912E-2</v>
      </c>
      <c r="M16" s="26" t="s">
        <v>5</v>
      </c>
      <c r="N16" s="26" t="s">
        <v>5</v>
      </c>
    </row>
    <row r="17" spans="1:14" x14ac:dyDescent="0.2">
      <c r="A17" s="2" t="s">
        <v>30</v>
      </c>
      <c r="B17" s="3">
        <v>19</v>
      </c>
      <c r="C17" s="5">
        <v>5</v>
      </c>
      <c r="D17" s="22">
        <f t="shared" si="0"/>
        <v>0.26315789473684209</v>
      </c>
      <c r="E17" s="5">
        <v>2</v>
      </c>
      <c r="F17" s="24">
        <f t="shared" si="1"/>
        <v>0.10526315789473684</v>
      </c>
      <c r="G17" s="5">
        <v>2</v>
      </c>
      <c r="H17" s="24">
        <f t="shared" si="2"/>
        <v>0.10526315789473684</v>
      </c>
      <c r="I17" s="25">
        <v>1</v>
      </c>
      <c r="J17" s="24">
        <f t="shared" si="3"/>
        <v>5.2631578947368418E-2</v>
      </c>
      <c r="K17" s="26" t="s">
        <v>5</v>
      </c>
      <c r="L17" s="26" t="s">
        <v>5</v>
      </c>
      <c r="M17" s="26" t="s">
        <v>5</v>
      </c>
      <c r="N17" s="26" t="s">
        <v>5</v>
      </c>
    </row>
    <row r="18" spans="1:14" x14ac:dyDescent="0.2">
      <c r="A18" s="2" t="s">
        <v>31</v>
      </c>
      <c r="B18" s="3">
        <v>8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26" t="s">
        <v>5</v>
      </c>
      <c r="J18" s="26" t="s">
        <v>5</v>
      </c>
      <c r="K18" s="26" t="s">
        <v>5</v>
      </c>
      <c r="L18" s="26" t="s">
        <v>5</v>
      </c>
      <c r="M18" s="26" t="s">
        <v>5</v>
      </c>
      <c r="N18" s="26" t="s">
        <v>5</v>
      </c>
    </row>
    <row r="19" spans="1:14" x14ac:dyDescent="0.2">
      <c r="A19" s="2" t="s">
        <v>32</v>
      </c>
      <c r="B19" s="3">
        <v>10</v>
      </c>
      <c r="C19" s="5">
        <v>6</v>
      </c>
      <c r="D19" s="22">
        <f t="shared" si="0"/>
        <v>0.6</v>
      </c>
      <c r="E19" s="5">
        <v>2</v>
      </c>
      <c r="F19" s="24">
        <f t="shared" si="1"/>
        <v>0.2</v>
      </c>
      <c r="G19" s="5">
        <v>2</v>
      </c>
      <c r="H19" s="24">
        <f t="shared" si="2"/>
        <v>0.2</v>
      </c>
      <c r="I19" s="25">
        <v>1</v>
      </c>
      <c r="J19" s="24">
        <f t="shared" si="3"/>
        <v>0.1</v>
      </c>
      <c r="K19" s="26" t="s">
        <v>5</v>
      </c>
      <c r="L19" s="26" t="s">
        <v>5</v>
      </c>
      <c r="M19" s="5">
        <v>1</v>
      </c>
      <c r="N19" s="24">
        <f t="shared" si="5"/>
        <v>0.1</v>
      </c>
    </row>
    <row r="20" spans="1:14" x14ac:dyDescent="0.2">
      <c r="A20" s="2" t="s">
        <v>33</v>
      </c>
      <c r="B20" s="3">
        <v>17</v>
      </c>
      <c r="C20" s="5">
        <v>10</v>
      </c>
      <c r="D20" s="22">
        <f t="shared" si="0"/>
        <v>0.58823529411764708</v>
      </c>
      <c r="E20" s="5">
        <v>2</v>
      </c>
      <c r="F20" s="24">
        <f t="shared" si="1"/>
        <v>0.11764705882352941</v>
      </c>
      <c r="G20" s="5">
        <v>1</v>
      </c>
      <c r="H20" s="24">
        <f t="shared" si="2"/>
        <v>5.8823529411764705E-2</v>
      </c>
      <c r="I20" s="25">
        <v>6</v>
      </c>
      <c r="J20" s="24">
        <f t="shared" si="3"/>
        <v>0.35294117647058826</v>
      </c>
      <c r="K20" s="25">
        <v>1</v>
      </c>
      <c r="L20" s="24">
        <f t="shared" si="4"/>
        <v>5.8823529411764705E-2</v>
      </c>
      <c r="M20" s="26" t="s">
        <v>5</v>
      </c>
      <c r="N20" s="26" t="s">
        <v>5</v>
      </c>
    </row>
    <row r="21" spans="1:14" x14ac:dyDescent="0.2">
      <c r="A21" s="2" t="s">
        <v>42</v>
      </c>
      <c r="B21" s="3">
        <v>34</v>
      </c>
      <c r="C21" s="5">
        <v>19</v>
      </c>
      <c r="D21" s="22">
        <f t="shared" si="0"/>
        <v>0.55882352941176472</v>
      </c>
      <c r="E21" s="5">
        <v>3</v>
      </c>
      <c r="F21" s="24">
        <f t="shared" si="1"/>
        <v>8.8235294117647065E-2</v>
      </c>
      <c r="G21" s="5">
        <v>4</v>
      </c>
      <c r="H21" s="24">
        <f t="shared" si="2"/>
        <v>0.11764705882352941</v>
      </c>
      <c r="I21" s="25">
        <v>11</v>
      </c>
      <c r="J21" s="24">
        <f t="shared" si="3"/>
        <v>0.3235294117647059</v>
      </c>
      <c r="K21" s="25">
        <v>1</v>
      </c>
      <c r="L21" s="24">
        <f t="shared" si="4"/>
        <v>2.9411764705882353E-2</v>
      </c>
      <c r="M21" s="26" t="s">
        <v>5</v>
      </c>
      <c r="N21" s="26" t="s">
        <v>5</v>
      </c>
    </row>
    <row r="22" spans="1:14" x14ac:dyDescent="0.2">
      <c r="A22" s="2" t="s">
        <v>43</v>
      </c>
      <c r="B22" s="3">
        <v>81</v>
      </c>
      <c r="C22" s="5">
        <v>57</v>
      </c>
      <c r="D22" s="22">
        <f t="shared" si="0"/>
        <v>0.70370370370370372</v>
      </c>
      <c r="E22" s="5">
        <v>5</v>
      </c>
      <c r="F22" s="24">
        <f t="shared" si="1"/>
        <v>6.1728395061728392E-2</v>
      </c>
      <c r="G22" s="5">
        <v>13</v>
      </c>
      <c r="H22" s="24">
        <f t="shared" si="2"/>
        <v>0.16049382716049382</v>
      </c>
      <c r="I22" s="25">
        <v>27</v>
      </c>
      <c r="J22" s="24">
        <f t="shared" si="3"/>
        <v>0.33333333333333331</v>
      </c>
      <c r="K22" s="25">
        <v>7</v>
      </c>
      <c r="L22" s="24">
        <f t="shared" si="4"/>
        <v>8.6419753086419748E-2</v>
      </c>
      <c r="M22" s="5">
        <v>5</v>
      </c>
      <c r="N22" s="24">
        <f t="shared" si="5"/>
        <v>6.1728395061728392E-2</v>
      </c>
    </row>
    <row r="23" spans="1:14" x14ac:dyDescent="0.2">
      <c r="A23" s="2" t="s">
        <v>34</v>
      </c>
      <c r="B23" s="3">
        <v>8</v>
      </c>
      <c r="C23" s="5">
        <v>2</v>
      </c>
      <c r="D23" s="22">
        <f t="shared" si="0"/>
        <v>0.25</v>
      </c>
      <c r="E23" s="5" t="s">
        <v>5</v>
      </c>
      <c r="F23" s="5" t="s">
        <v>5</v>
      </c>
      <c r="G23" s="5" t="s">
        <v>5</v>
      </c>
      <c r="H23" s="5" t="s">
        <v>5</v>
      </c>
      <c r="I23" s="25">
        <v>1</v>
      </c>
      <c r="J23" s="24">
        <f t="shared" si="3"/>
        <v>0.125</v>
      </c>
      <c r="K23" s="26" t="s">
        <v>5</v>
      </c>
      <c r="L23" s="26" t="s">
        <v>5</v>
      </c>
      <c r="M23" s="5">
        <v>1</v>
      </c>
      <c r="N23" s="24">
        <f t="shared" si="5"/>
        <v>0.125</v>
      </c>
    </row>
    <row r="24" spans="1:14" x14ac:dyDescent="0.2">
      <c r="A24" s="2" t="s">
        <v>35</v>
      </c>
      <c r="B24" s="3">
        <v>116</v>
      </c>
      <c r="C24" s="5">
        <v>53</v>
      </c>
      <c r="D24" s="22">
        <f t="shared" si="0"/>
        <v>0.45689655172413796</v>
      </c>
      <c r="E24" s="5">
        <v>8</v>
      </c>
      <c r="F24" s="24">
        <f t="shared" si="1"/>
        <v>6.8965517241379309E-2</v>
      </c>
      <c r="G24" s="5">
        <v>11</v>
      </c>
      <c r="H24" s="24">
        <f t="shared" si="2"/>
        <v>9.4827586206896547E-2</v>
      </c>
      <c r="I24" s="25">
        <v>20</v>
      </c>
      <c r="J24" s="24">
        <f t="shared" si="3"/>
        <v>0.17241379310344829</v>
      </c>
      <c r="K24" s="25">
        <v>12</v>
      </c>
      <c r="L24" s="24">
        <f t="shared" si="4"/>
        <v>0.10344827586206896</v>
      </c>
      <c r="M24" s="5">
        <v>2</v>
      </c>
      <c r="N24" s="24">
        <f t="shared" si="5"/>
        <v>1.7241379310344827E-2</v>
      </c>
    </row>
    <row r="25" spans="1:14" x14ac:dyDescent="0.2">
      <c r="A25" s="2" t="s">
        <v>36</v>
      </c>
      <c r="B25" s="3">
        <v>74</v>
      </c>
      <c r="C25" s="5">
        <v>37</v>
      </c>
      <c r="D25" s="22">
        <f t="shared" si="0"/>
        <v>0.5</v>
      </c>
      <c r="E25" s="5">
        <v>8</v>
      </c>
      <c r="F25" s="24">
        <f t="shared" si="1"/>
        <v>0.10810810810810811</v>
      </c>
      <c r="G25" s="5">
        <v>11</v>
      </c>
      <c r="H25" s="24">
        <f t="shared" si="2"/>
        <v>0.14864864864864866</v>
      </c>
      <c r="I25" s="25">
        <v>14</v>
      </c>
      <c r="J25" s="24">
        <f t="shared" si="3"/>
        <v>0.1891891891891892</v>
      </c>
      <c r="K25" s="25">
        <v>3</v>
      </c>
      <c r="L25" s="24">
        <f t="shared" si="4"/>
        <v>4.0540540540540543E-2</v>
      </c>
      <c r="M25" s="5">
        <v>1</v>
      </c>
      <c r="N25" s="24">
        <f t="shared" si="5"/>
        <v>1.3513513513513514E-2</v>
      </c>
    </row>
    <row r="26" spans="1:14" x14ac:dyDescent="0.2">
      <c r="A26" s="2" t="s">
        <v>60</v>
      </c>
      <c r="B26" s="3">
        <v>20</v>
      </c>
      <c r="C26" s="5">
        <v>5</v>
      </c>
      <c r="D26" s="22">
        <f t="shared" si="0"/>
        <v>0.25</v>
      </c>
      <c r="E26" s="5" t="s">
        <v>5</v>
      </c>
      <c r="F26" s="5" t="s">
        <v>5</v>
      </c>
      <c r="G26" s="5">
        <v>2</v>
      </c>
      <c r="H26" s="24">
        <f t="shared" si="2"/>
        <v>0.1</v>
      </c>
      <c r="I26" s="25">
        <v>2</v>
      </c>
      <c r="J26" s="24">
        <f t="shared" si="3"/>
        <v>0.1</v>
      </c>
      <c r="K26" s="26" t="s">
        <v>5</v>
      </c>
      <c r="L26" s="26" t="s">
        <v>5</v>
      </c>
      <c r="M26" s="5">
        <v>1</v>
      </c>
      <c r="N26" s="24">
        <f t="shared" si="5"/>
        <v>0.05</v>
      </c>
    </row>
    <row r="27" spans="1:14" x14ac:dyDescent="0.2">
      <c r="A27" s="2" t="s">
        <v>37</v>
      </c>
      <c r="B27" s="3">
        <v>9</v>
      </c>
      <c r="C27" s="5">
        <v>1</v>
      </c>
      <c r="D27" s="22">
        <f t="shared" si="0"/>
        <v>0.1111111111111111</v>
      </c>
      <c r="E27" s="5" t="s">
        <v>5</v>
      </c>
      <c r="F27" s="5" t="s">
        <v>5</v>
      </c>
      <c r="G27" s="5" t="s">
        <v>5</v>
      </c>
      <c r="H27" s="5" t="s">
        <v>5</v>
      </c>
      <c r="I27" s="25">
        <v>1</v>
      </c>
      <c r="J27" s="24">
        <f t="shared" si="3"/>
        <v>0.1111111111111111</v>
      </c>
      <c r="K27" s="26" t="s">
        <v>5</v>
      </c>
      <c r="L27" s="26" t="s">
        <v>5</v>
      </c>
      <c r="M27" s="26" t="s">
        <v>5</v>
      </c>
      <c r="N27" s="26" t="s">
        <v>5</v>
      </c>
    </row>
    <row r="28" spans="1:14" x14ac:dyDescent="0.2">
      <c r="A28" s="2" t="s">
        <v>38</v>
      </c>
      <c r="B28" s="3">
        <v>99</v>
      </c>
      <c r="C28" s="5">
        <v>23</v>
      </c>
      <c r="D28" s="22">
        <f t="shared" si="0"/>
        <v>0.23232323232323232</v>
      </c>
      <c r="E28" s="5">
        <v>9</v>
      </c>
      <c r="F28" s="24">
        <f t="shared" si="1"/>
        <v>9.0909090909090912E-2</v>
      </c>
      <c r="G28" s="5">
        <v>1</v>
      </c>
      <c r="H28" s="24">
        <f t="shared" si="2"/>
        <v>1.0101010101010102E-2</v>
      </c>
      <c r="I28" s="25">
        <v>4</v>
      </c>
      <c r="J28" s="24">
        <f t="shared" si="3"/>
        <v>4.0404040404040407E-2</v>
      </c>
      <c r="K28" s="25">
        <v>4</v>
      </c>
      <c r="L28" s="24">
        <f t="shared" si="4"/>
        <v>4.0404040404040407E-2</v>
      </c>
      <c r="M28" s="5">
        <v>5</v>
      </c>
      <c r="N28" s="24">
        <f t="shared" si="5"/>
        <v>5.0505050505050504E-2</v>
      </c>
    </row>
    <row r="29" spans="1:14" x14ac:dyDescent="0.2">
      <c r="A29" s="5" t="s">
        <v>39</v>
      </c>
      <c r="B29" s="3">
        <v>46</v>
      </c>
      <c r="C29" s="5">
        <v>31</v>
      </c>
      <c r="D29" s="22">
        <f t="shared" si="0"/>
        <v>0.67391304347826086</v>
      </c>
      <c r="E29" s="5">
        <v>10</v>
      </c>
      <c r="F29" s="24">
        <f t="shared" si="1"/>
        <v>0.21739130434782608</v>
      </c>
      <c r="G29" s="5">
        <v>5</v>
      </c>
      <c r="H29" s="24">
        <f t="shared" si="2"/>
        <v>0.10869565217391304</v>
      </c>
      <c r="I29" s="25">
        <v>12</v>
      </c>
      <c r="J29" s="24">
        <f t="shared" si="3"/>
        <v>0.2608695652173913</v>
      </c>
      <c r="K29" s="25">
        <v>3</v>
      </c>
      <c r="L29" s="24">
        <f t="shared" si="4"/>
        <v>6.5217391304347824E-2</v>
      </c>
      <c r="M29" s="5">
        <v>1</v>
      </c>
      <c r="N29" s="24">
        <f t="shared" si="5"/>
        <v>2.1739130434782608E-2</v>
      </c>
    </row>
    <row r="30" spans="1:14" x14ac:dyDescent="0.2">
      <c r="A30" s="5" t="s">
        <v>40</v>
      </c>
      <c r="B30" s="3">
        <v>85</v>
      </c>
      <c r="C30" s="5">
        <v>29</v>
      </c>
      <c r="D30" s="22">
        <f t="shared" si="0"/>
        <v>0.3411764705882353</v>
      </c>
      <c r="E30" s="5">
        <v>6</v>
      </c>
      <c r="F30" s="24">
        <f t="shared" si="1"/>
        <v>7.0588235294117646E-2</v>
      </c>
      <c r="G30" s="5">
        <v>2</v>
      </c>
      <c r="H30" s="24">
        <f t="shared" si="2"/>
        <v>2.3529411764705882E-2</v>
      </c>
      <c r="I30" s="25">
        <v>7</v>
      </c>
      <c r="J30" s="24">
        <f t="shared" si="3"/>
        <v>8.2352941176470587E-2</v>
      </c>
      <c r="K30" s="25">
        <v>8</v>
      </c>
      <c r="L30" s="24">
        <f t="shared" si="4"/>
        <v>9.4117647058823528E-2</v>
      </c>
      <c r="M30" s="5">
        <v>6</v>
      </c>
      <c r="N30" s="24">
        <f t="shared" si="5"/>
        <v>7.0588235294117646E-2</v>
      </c>
    </row>
    <row r="31" spans="1:14" x14ac:dyDescent="0.2">
      <c r="A31" s="5" t="s">
        <v>41</v>
      </c>
      <c r="B31" s="3">
        <v>58</v>
      </c>
      <c r="C31" s="5">
        <v>34</v>
      </c>
      <c r="D31" s="22">
        <f t="shared" si="0"/>
        <v>0.58620689655172409</v>
      </c>
      <c r="E31" s="5">
        <v>10</v>
      </c>
      <c r="F31" s="24">
        <f t="shared" si="1"/>
        <v>0.17241379310344829</v>
      </c>
      <c r="G31" s="5">
        <v>9</v>
      </c>
      <c r="H31" s="24">
        <f t="shared" si="2"/>
        <v>0.15517241379310345</v>
      </c>
      <c r="I31" s="25">
        <v>9</v>
      </c>
      <c r="J31" s="24">
        <f t="shared" si="3"/>
        <v>0.15517241379310345</v>
      </c>
      <c r="K31" s="25">
        <v>4</v>
      </c>
      <c r="L31" s="24">
        <f t="shared" si="4"/>
        <v>6.8965517241379309E-2</v>
      </c>
      <c r="M31" s="5">
        <v>2</v>
      </c>
      <c r="N31" s="24">
        <f t="shared" si="5"/>
        <v>3.4482758620689655E-2</v>
      </c>
    </row>
    <row r="32" spans="1:14" x14ac:dyDescent="0.2">
      <c r="A32" s="13" t="s">
        <v>8</v>
      </c>
      <c r="B32" s="13">
        <f>SUM(B4:B31)</f>
        <v>1392</v>
      </c>
      <c r="C32" s="13">
        <f>SUM(C4:C31)</f>
        <v>684</v>
      </c>
      <c r="D32" s="22">
        <f t="shared" si="0"/>
        <v>0.49137931034482757</v>
      </c>
      <c r="E32" s="13">
        <f>SUM(E4:E31)</f>
        <v>131</v>
      </c>
      <c r="F32" s="24">
        <f t="shared" si="1"/>
        <v>9.4109195402298854E-2</v>
      </c>
      <c r="G32" s="13">
        <f>SUM(G4:G31)</f>
        <v>135</v>
      </c>
      <c r="H32" s="24">
        <f t="shared" si="2"/>
        <v>9.6982758620689655E-2</v>
      </c>
      <c r="I32" s="27">
        <f>SUM(I4:I31)</f>
        <v>258</v>
      </c>
      <c r="J32" s="24">
        <f>I32/B32</f>
        <v>0.18534482758620691</v>
      </c>
      <c r="K32" s="27">
        <f>SUM(K4:K31)</f>
        <v>108</v>
      </c>
      <c r="L32" s="24">
        <f>K32/B32</f>
        <v>7.7586206896551727E-2</v>
      </c>
      <c r="M32" s="13">
        <f>SUM(M4:M31)</f>
        <v>52</v>
      </c>
      <c r="N32" s="24">
        <f>M32/B32</f>
        <v>3.7356321839080463E-2</v>
      </c>
    </row>
    <row r="34" spans="1:4" x14ac:dyDescent="0.2">
      <c r="A34" s="14" t="s">
        <v>48</v>
      </c>
      <c r="B34" s="14"/>
      <c r="C34" s="14"/>
      <c r="D34" s="14"/>
    </row>
  </sheetData>
  <mergeCells count="7">
    <mergeCell ref="A1:N1"/>
    <mergeCell ref="A2:N2"/>
    <mergeCell ref="E3:F3"/>
    <mergeCell ref="G3:H3"/>
    <mergeCell ref="M3:N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selection activeCell="G3" sqref="G3:H3"/>
    </sheetView>
  </sheetViews>
  <sheetFormatPr defaultRowHeight="13.5" x14ac:dyDescent="0.2"/>
  <cols>
    <col min="1" max="1" width="26.42578125" style="1" customWidth="1"/>
    <col min="2" max="2" width="16.5703125" style="1" customWidth="1"/>
    <col min="3" max="3" width="12.7109375" style="1" customWidth="1"/>
    <col min="4" max="4" width="13.28515625" style="1" customWidth="1"/>
    <col min="5" max="12" width="10.140625" style="1" customWidth="1"/>
    <col min="13" max="16384" width="9.140625" style="1"/>
  </cols>
  <sheetData>
    <row r="1" spans="1:12" s="28" customFormat="1" ht="27.75" customHeight="1" x14ac:dyDescent="0.2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28" customFormat="1" ht="38.25" customHeight="1" x14ac:dyDescent="0.2">
      <c r="A2" s="83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52.5" customHeight="1" x14ac:dyDescent="0.2">
      <c r="A3" s="20"/>
      <c r="B3" s="21" t="s">
        <v>10</v>
      </c>
      <c r="C3" s="21" t="s">
        <v>11</v>
      </c>
      <c r="D3" s="21" t="s">
        <v>12</v>
      </c>
      <c r="E3" s="79" t="s">
        <v>56</v>
      </c>
      <c r="F3" s="79"/>
      <c r="G3" s="79" t="s">
        <v>57</v>
      </c>
      <c r="H3" s="79"/>
      <c r="I3" s="81" t="s">
        <v>58</v>
      </c>
      <c r="J3" s="82"/>
      <c r="K3" s="79" t="s">
        <v>13</v>
      </c>
      <c r="L3" s="79"/>
    </row>
    <row r="4" spans="1:12" x14ac:dyDescent="0.2">
      <c r="A4" s="2" t="s">
        <v>18</v>
      </c>
      <c r="B4" s="6">
        <v>42</v>
      </c>
      <c r="C4" s="21">
        <v>26</v>
      </c>
      <c r="D4" s="22">
        <f>C4/B4</f>
        <v>0.61904761904761907</v>
      </c>
      <c r="E4" s="23">
        <v>4</v>
      </c>
      <c r="F4" s="24">
        <f>E4/B4</f>
        <v>9.5238095238095233E-2</v>
      </c>
      <c r="G4" s="23">
        <v>13</v>
      </c>
      <c r="H4" s="24">
        <f>G4/B4</f>
        <v>0.30952380952380953</v>
      </c>
      <c r="I4" s="25">
        <v>8</v>
      </c>
      <c r="J4" s="24">
        <f>I4/B4</f>
        <v>0.19047619047619047</v>
      </c>
      <c r="K4" s="23">
        <v>10</v>
      </c>
      <c r="L4" s="24">
        <f>K4/B4</f>
        <v>0.23809523809523808</v>
      </c>
    </row>
    <row r="5" spans="1:12" x14ac:dyDescent="0.2">
      <c r="A5" s="2" t="s">
        <v>19</v>
      </c>
      <c r="B5" s="6">
        <v>121</v>
      </c>
      <c r="C5" s="5">
        <v>46</v>
      </c>
      <c r="D5" s="22">
        <f t="shared" ref="D5:D32" si="0">C5/B5</f>
        <v>0.38016528925619836</v>
      </c>
      <c r="E5" s="5">
        <v>16</v>
      </c>
      <c r="F5" s="24">
        <f t="shared" ref="F5:F32" si="1">E5/B5</f>
        <v>0.13223140495867769</v>
      </c>
      <c r="G5" s="5">
        <v>32</v>
      </c>
      <c r="H5" s="24">
        <f t="shared" ref="H5:H32" si="2">G5/B5</f>
        <v>0.26446280991735538</v>
      </c>
      <c r="I5" s="25">
        <v>27</v>
      </c>
      <c r="J5" s="24">
        <f t="shared" ref="J5:J31" si="3">I5/B5</f>
        <v>0.2231404958677686</v>
      </c>
      <c r="K5" s="5">
        <v>9</v>
      </c>
      <c r="L5" s="24">
        <f t="shared" ref="L5:L31" si="4">K5/B5</f>
        <v>7.43801652892562E-2</v>
      </c>
    </row>
    <row r="6" spans="1:12" x14ac:dyDescent="0.2">
      <c r="A6" s="2" t="s">
        <v>59</v>
      </c>
      <c r="B6" s="6">
        <v>27</v>
      </c>
      <c r="C6" s="5">
        <v>9</v>
      </c>
      <c r="D6" s="22">
        <f t="shared" si="0"/>
        <v>0.33333333333333331</v>
      </c>
      <c r="E6" s="5">
        <v>1</v>
      </c>
      <c r="F6" s="24">
        <f t="shared" si="1"/>
        <v>3.7037037037037035E-2</v>
      </c>
      <c r="G6" s="5">
        <v>7</v>
      </c>
      <c r="H6" s="24">
        <f t="shared" si="2"/>
        <v>0.25925925925925924</v>
      </c>
      <c r="I6" s="25">
        <v>4</v>
      </c>
      <c r="J6" s="24">
        <f t="shared" si="3"/>
        <v>0.14814814814814814</v>
      </c>
      <c r="K6" s="5">
        <v>2</v>
      </c>
      <c r="L6" s="24">
        <f t="shared" si="4"/>
        <v>7.407407407407407E-2</v>
      </c>
    </row>
    <row r="7" spans="1:12" x14ac:dyDescent="0.2">
      <c r="A7" s="2" t="s">
        <v>20</v>
      </c>
      <c r="B7" s="6">
        <v>18</v>
      </c>
      <c r="C7" s="5">
        <v>6</v>
      </c>
      <c r="D7" s="22">
        <f t="shared" si="0"/>
        <v>0.33333333333333331</v>
      </c>
      <c r="E7" s="5" t="s">
        <v>5</v>
      </c>
      <c r="F7" s="5" t="s">
        <v>5</v>
      </c>
      <c r="G7" s="5">
        <v>1</v>
      </c>
      <c r="H7" s="24">
        <f t="shared" si="2"/>
        <v>5.5555555555555552E-2</v>
      </c>
      <c r="I7" s="25">
        <v>2</v>
      </c>
      <c r="J7" s="24">
        <f t="shared" si="3"/>
        <v>0.1111111111111111</v>
      </c>
      <c r="K7" s="5">
        <v>4</v>
      </c>
      <c r="L7" s="24">
        <f t="shared" si="4"/>
        <v>0.22222222222222221</v>
      </c>
    </row>
    <row r="8" spans="1:12" x14ac:dyDescent="0.2">
      <c r="A8" s="2" t="s">
        <v>21</v>
      </c>
      <c r="B8" s="6">
        <v>16</v>
      </c>
      <c r="C8" s="5">
        <v>10</v>
      </c>
      <c r="D8" s="22">
        <f t="shared" si="0"/>
        <v>0.625</v>
      </c>
      <c r="E8" s="5">
        <v>1</v>
      </c>
      <c r="F8" s="24">
        <f t="shared" si="1"/>
        <v>6.25E-2</v>
      </c>
      <c r="G8" s="5">
        <v>7</v>
      </c>
      <c r="H8" s="24">
        <f t="shared" si="2"/>
        <v>0.4375</v>
      </c>
      <c r="I8" s="25">
        <v>6</v>
      </c>
      <c r="J8" s="24">
        <f t="shared" si="3"/>
        <v>0.375</v>
      </c>
      <c r="K8" s="5">
        <v>2</v>
      </c>
      <c r="L8" s="24">
        <f t="shared" si="4"/>
        <v>0.125</v>
      </c>
    </row>
    <row r="9" spans="1:12" x14ac:dyDescent="0.2">
      <c r="A9" s="2" t="s">
        <v>22</v>
      </c>
      <c r="B9" s="3">
        <v>64</v>
      </c>
      <c r="C9" s="5">
        <v>36</v>
      </c>
      <c r="D9" s="22">
        <f t="shared" si="0"/>
        <v>0.5625</v>
      </c>
      <c r="E9" s="5">
        <v>11</v>
      </c>
      <c r="F9" s="24">
        <f t="shared" si="1"/>
        <v>0.171875</v>
      </c>
      <c r="G9" s="5">
        <v>21</v>
      </c>
      <c r="H9" s="24">
        <f t="shared" si="2"/>
        <v>0.328125</v>
      </c>
      <c r="I9" s="25">
        <v>12</v>
      </c>
      <c r="J9" s="24">
        <f t="shared" si="3"/>
        <v>0.1875</v>
      </c>
      <c r="K9" s="5">
        <v>10</v>
      </c>
      <c r="L9" s="24">
        <f t="shared" si="4"/>
        <v>0.15625</v>
      </c>
    </row>
    <row r="10" spans="1:12" x14ac:dyDescent="0.2">
      <c r="A10" s="2" t="s">
        <v>23</v>
      </c>
      <c r="B10" s="3">
        <v>113</v>
      </c>
      <c r="C10" s="5">
        <v>49</v>
      </c>
      <c r="D10" s="22">
        <f t="shared" si="0"/>
        <v>0.4336283185840708</v>
      </c>
      <c r="E10" s="5">
        <v>8</v>
      </c>
      <c r="F10" s="24">
        <f t="shared" si="1"/>
        <v>7.0796460176991149E-2</v>
      </c>
      <c r="G10" s="5">
        <v>21</v>
      </c>
      <c r="H10" s="24">
        <f t="shared" si="2"/>
        <v>0.18584070796460178</v>
      </c>
      <c r="I10" s="25">
        <v>17</v>
      </c>
      <c r="J10" s="24">
        <f t="shared" si="3"/>
        <v>0.15044247787610621</v>
      </c>
      <c r="K10" s="5">
        <v>20</v>
      </c>
      <c r="L10" s="24">
        <f t="shared" si="4"/>
        <v>0.17699115044247787</v>
      </c>
    </row>
    <row r="11" spans="1:12" x14ac:dyDescent="0.2">
      <c r="A11" s="2" t="s">
        <v>24</v>
      </c>
      <c r="B11" s="3">
        <v>56</v>
      </c>
      <c r="C11" s="5">
        <v>43</v>
      </c>
      <c r="D11" s="22">
        <f t="shared" si="0"/>
        <v>0.7678571428571429</v>
      </c>
      <c r="E11" s="5">
        <v>18</v>
      </c>
      <c r="F11" s="24">
        <f t="shared" si="1"/>
        <v>0.32142857142857145</v>
      </c>
      <c r="G11" s="5">
        <v>31</v>
      </c>
      <c r="H11" s="24">
        <f t="shared" si="2"/>
        <v>0.5535714285714286</v>
      </c>
      <c r="I11" s="25">
        <v>26</v>
      </c>
      <c r="J11" s="24">
        <f t="shared" si="3"/>
        <v>0.4642857142857143</v>
      </c>
      <c r="K11" s="5">
        <v>8</v>
      </c>
      <c r="L11" s="24">
        <f t="shared" si="4"/>
        <v>0.14285714285714285</v>
      </c>
    </row>
    <row r="12" spans="1:12" x14ac:dyDescent="0.2">
      <c r="A12" s="2" t="s">
        <v>25</v>
      </c>
      <c r="B12" s="3">
        <v>48</v>
      </c>
      <c r="C12" s="5">
        <v>14</v>
      </c>
      <c r="D12" s="22">
        <f t="shared" si="0"/>
        <v>0.29166666666666669</v>
      </c>
      <c r="E12" s="5">
        <v>5</v>
      </c>
      <c r="F12" s="24">
        <f t="shared" si="1"/>
        <v>0.10416666666666667</v>
      </c>
      <c r="G12" s="5">
        <v>8</v>
      </c>
      <c r="H12" s="24">
        <f t="shared" si="2"/>
        <v>0.16666666666666666</v>
      </c>
      <c r="I12" s="25">
        <v>7</v>
      </c>
      <c r="J12" s="24">
        <f t="shared" si="3"/>
        <v>0.14583333333333334</v>
      </c>
      <c r="K12" s="5">
        <v>6</v>
      </c>
      <c r="L12" s="24">
        <f t="shared" si="4"/>
        <v>0.125</v>
      </c>
    </row>
    <row r="13" spans="1:12" x14ac:dyDescent="0.2">
      <c r="A13" s="2" t="s">
        <v>26</v>
      </c>
      <c r="B13" s="3">
        <v>1</v>
      </c>
      <c r="C13" s="5">
        <v>1</v>
      </c>
      <c r="D13" s="22">
        <f t="shared" si="0"/>
        <v>1</v>
      </c>
      <c r="E13" s="5" t="s">
        <v>5</v>
      </c>
      <c r="F13" s="5" t="s">
        <v>5</v>
      </c>
      <c r="G13" s="5">
        <v>1</v>
      </c>
      <c r="H13" s="24">
        <f t="shared" si="2"/>
        <v>1</v>
      </c>
      <c r="I13" s="25">
        <v>1</v>
      </c>
      <c r="J13" s="24">
        <f t="shared" si="3"/>
        <v>1</v>
      </c>
      <c r="K13" s="5" t="s">
        <v>5</v>
      </c>
      <c r="L13" s="5" t="s">
        <v>5</v>
      </c>
    </row>
    <row r="14" spans="1:12" x14ac:dyDescent="0.2">
      <c r="A14" s="2" t="s">
        <v>27</v>
      </c>
      <c r="B14" s="3">
        <v>99</v>
      </c>
      <c r="C14" s="5">
        <v>63</v>
      </c>
      <c r="D14" s="22">
        <f t="shared" si="0"/>
        <v>0.63636363636363635</v>
      </c>
      <c r="E14" s="5">
        <v>21</v>
      </c>
      <c r="F14" s="24">
        <f t="shared" si="1"/>
        <v>0.21212121212121213</v>
      </c>
      <c r="G14" s="5">
        <v>42</v>
      </c>
      <c r="H14" s="24">
        <f t="shared" si="2"/>
        <v>0.42424242424242425</v>
      </c>
      <c r="I14" s="25">
        <v>41</v>
      </c>
      <c r="J14" s="24">
        <f t="shared" si="3"/>
        <v>0.41414141414141414</v>
      </c>
      <c r="K14" s="5">
        <v>13</v>
      </c>
      <c r="L14" s="24">
        <f t="shared" si="4"/>
        <v>0.13131313131313133</v>
      </c>
    </row>
    <row r="15" spans="1:12" x14ac:dyDescent="0.2">
      <c r="A15" s="2" t="s">
        <v>28</v>
      </c>
      <c r="B15" s="3">
        <v>37</v>
      </c>
      <c r="C15" s="5">
        <v>26</v>
      </c>
      <c r="D15" s="22">
        <f t="shared" si="0"/>
        <v>0.70270270270270274</v>
      </c>
      <c r="E15" s="5">
        <v>9</v>
      </c>
      <c r="F15" s="24">
        <f t="shared" si="1"/>
        <v>0.24324324324324326</v>
      </c>
      <c r="G15" s="5">
        <v>19</v>
      </c>
      <c r="H15" s="24">
        <f t="shared" si="2"/>
        <v>0.51351351351351349</v>
      </c>
      <c r="I15" s="25">
        <v>19</v>
      </c>
      <c r="J15" s="24">
        <f t="shared" si="3"/>
        <v>0.51351351351351349</v>
      </c>
      <c r="K15" s="5">
        <v>3</v>
      </c>
      <c r="L15" s="24">
        <f t="shared" si="4"/>
        <v>8.1081081081081086E-2</v>
      </c>
    </row>
    <row r="16" spans="1:12" x14ac:dyDescent="0.2">
      <c r="A16" s="2" t="s">
        <v>29</v>
      </c>
      <c r="B16" s="3">
        <v>66</v>
      </c>
      <c r="C16" s="5">
        <v>43</v>
      </c>
      <c r="D16" s="22">
        <f t="shared" si="0"/>
        <v>0.65151515151515149</v>
      </c>
      <c r="E16" s="5">
        <v>11</v>
      </c>
      <c r="F16" s="24">
        <f t="shared" si="1"/>
        <v>0.16666666666666666</v>
      </c>
      <c r="G16" s="5">
        <v>31</v>
      </c>
      <c r="H16" s="24">
        <f t="shared" si="2"/>
        <v>0.46969696969696972</v>
      </c>
      <c r="I16" s="25">
        <v>26</v>
      </c>
      <c r="J16" s="24">
        <f t="shared" si="3"/>
        <v>0.39393939393939392</v>
      </c>
      <c r="K16" s="5">
        <v>7</v>
      </c>
      <c r="L16" s="24">
        <f t="shared" si="4"/>
        <v>0.10606060606060606</v>
      </c>
    </row>
    <row r="17" spans="1:12" x14ac:dyDescent="0.2">
      <c r="A17" s="2" t="s">
        <v>30</v>
      </c>
      <c r="B17" s="3">
        <v>19</v>
      </c>
      <c r="C17" s="5">
        <v>5</v>
      </c>
      <c r="D17" s="22">
        <f t="shared" si="0"/>
        <v>0.26315789473684209</v>
      </c>
      <c r="E17" s="5">
        <v>3</v>
      </c>
      <c r="F17" s="24">
        <f t="shared" si="1"/>
        <v>0.15789473684210525</v>
      </c>
      <c r="G17" s="5">
        <v>4</v>
      </c>
      <c r="H17" s="24">
        <f t="shared" si="2"/>
        <v>0.21052631578947367</v>
      </c>
      <c r="I17" s="25">
        <v>3</v>
      </c>
      <c r="J17" s="24">
        <f t="shared" si="3"/>
        <v>0.15789473684210525</v>
      </c>
      <c r="K17" s="5">
        <v>1</v>
      </c>
      <c r="L17" s="24">
        <f t="shared" si="4"/>
        <v>5.2631578947368418E-2</v>
      </c>
    </row>
    <row r="18" spans="1:12" x14ac:dyDescent="0.2">
      <c r="A18" s="2" t="s">
        <v>31</v>
      </c>
      <c r="B18" s="3">
        <v>8</v>
      </c>
      <c r="C18" s="5" t="s">
        <v>5</v>
      </c>
      <c r="D18" s="5" t="s">
        <v>5</v>
      </c>
      <c r="E18" s="5" t="s">
        <v>5</v>
      </c>
      <c r="F18" s="5" t="s">
        <v>5</v>
      </c>
      <c r="G18" s="5" t="s">
        <v>5</v>
      </c>
      <c r="H18" s="5" t="s">
        <v>5</v>
      </c>
      <c r="I18" s="5" t="s">
        <v>5</v>
      </c>
      <c r="J18" s="5" t="s">
        <v>5</v>
      </c>
      <c r="K18" s="5" t="s">
        <v>5</v>
      </c>
      <c r="L18" s="5" t="s">
        <v>5</v>
      </c>
    </row>
    <row r="19" spans="1:12" x14ac:dyDescent="0.2">
      <c r="A19" s="2" t="s">
        <v>32</v>
      </c>
      <c r="B19" s="3">
        <v>10</v>
      </c>
      <c r="C19" s="5">
        <v>6</v>
      </c>
      <c r="D19" s="22">
        <f t="shared" si="0"/>
        <v>0.6</v>
      </c>
      <c r="E19" s="5" t="s">
        <v>5</v>
      </c>
      <c r="F19" s="5" t="s">
        <v>5</v>
      </c>
      <c r="G19" s="5">
        <v>2</v>
      </c>
      <c r="H19" s="24">
        <f t="shared" si="2"/>
        <v>0.2</v>
      </c>
      <c r="I19" s="5" t="s">
        <v>5</v>
      </c>
      <c r="J19" s="5" t="s">
        <v>5</v>
      </c>
      <c r="K19" s="5">
        <v>4</v>
      </c>
      <c r="L19" s="24">
        <f t="shared" si="4"/>
        <v>0.4</v>
      </c>
    </row>
    <row r="20" spans="1:12" x14ac:dyDescent="0.2">
      <c r="A20" s="2" t="s">
        <v>33</v>
      </c>
      <c r="B20" s="3">
        <v>17</v>
      </c>
      <c r="C20" s="5">
        <v>10</v>
      </c>
      <c r="D20" s="22">
        <f t="shared" si="0"/>
        <v>0.58823529411764708</v>
      </c>
      <c r="E20" s="5">
        <v>3</v>
      </c>
      <c r="F20" s="24">
        <f t="shared" si="1"/>
        <v>0.17647058823529413</v>
      </c>
      <c r="G20" s="5">
        <v>8</v>
      </c>
      <c r="H20" s="24">
        <f t="shared" si="2"/>
        <v>0.47058823529411764</v>
      </c>
      <c r="I20" s="25">
        <v>5</v>
      </c>
      <c r="J20" s="24">
        <f t="shared" si="3"/>
        <v>0.29411764705882354</v>
      </c>
      <c r="K20" s="5">
        <v>1</v>
      </c>
      <c r="L20" s="24">
        <f t="shared" si="4"/>
        <v>5.8823529411764705E-2</v>
      </c>
    </row>
    <row r="21" spans="1:12" x14ac:dyDescent="0.2">
      <c r="A21" s="2" t="s">
        <v>42</v>
      </c>
      <c r="B21" s="3">
        <v>34</v>
      </c>
      <c r="C21" s="5">
        <v>19</v>
      </c>
      <c r="D21" s="22">
        <f t="shared" si="0"/>
        <v>0.55882352941176472</v>
      </c>
      <c r="E21" s="5">
        <v>6</v>
      </c>
      <c r="F21" s="24">
        <f t="shared" si="1"/>
        <v>0.17647058823529413</v>
      </c>
      <c r="G21" s="5">
        <v>16</v>
      </c>
      <c r="H21" s="24">
        <f t="shared" si="2"/>
        <v>0.47058823529411764</v>
      </c>
      <c r="I21" s="25">
        <v>15</v>
      </c>
      <c r="J21" s="24">
        <f t="shared" si="3"/>
        <v>0.44117647058823528</v>
      </c>
      <c r="K21" s="5">
        <v>1</v>
      </c>
      <c r="L21" s="24">
        <f>K21/B21</f>
        <v>2.9411764705882353E-2</v>
      </c>
    </row>
    <row r="22" spans="1:12" x14ac:dyDescent="0.2">
      <c r="A22" s="2" t="s">
        <v>43</v>
      </c>
      <c r="B22" s="3">
        <v>81</v>
      </c>
      <c r="C22" s="5">
        <v>57</v>
      </c>
      <c r="D22" s="22">
        <f t="shared" si="0"/>
        <v>0.70370370370370372</v>
      </c>
      <c r="E22" s="5">
        <v>28</v>
      </c>
      <c r="F22" s="24">
        <f t="shared" si="1"/>
        <v>0.34567901234567899</v>
      </c>
      <c r="G22" s="5">
        <v>40</v>
      </c>
      <c r="H22" s="24">
        <f t="shared" si="2"/>
        <v>0.49382716049382713</v>
      </c>
      <c r="I22" s="25">
        <v>29</v>
      </c>
      <c r="J22" s="24">
        <f t="shared" si="3"/>
        <v>0.35802469135802467</v>
      </c>
      <c r="K22" s="5">
        <v>10</v>
      </c>
      <c r="L22" s="24">
        <f t="shared" si="4"/>
        <v>0.12345679012345678</v>
      </c>
    </row>
    <row r="23" spans="1:12" x14ac:dyDescent="0.2">
      <c r="A23" s="2" t="s">
        <v>34</v>
      </c>
      <c r="B23" s="3">
        <v>8</v>
      </c>
      <c r="C23" s="5">
        <v>2</v>
      </c>
      <c r="D23" s="22">
        <f t="shared" si="0"/>
        <v>0.25</v>
      </c>
      <c r="E23" s="5">
        <v>2</v>
      </c>
      <c r="F23" s="24">
        <f t="shared" si="1"/>
        <v>0.25</v>
      </c>
      <c r="G23" s="5">
        <v>2</v>
      </c>
      <c r="H23" s="24">
        <f t="shared" si="2"/>
        <v>0.25</v>
      </c>
      <c r="I23" s="25">
        <v>2</v>
      </c>
      <c r="J23" s="24">
        <f t="shared" si="3"/>
        <v>0.25</v>
      </c>
      <c r="K23" s="5" t="s">
        <v>5</v>
      </c>
      <c r="L23" s="5" t="s">
        <v>5</v>
      </c>
    </row>
    <row r="24" spans="1:12" x14ac:dyDescent="0.2">
      <c r="A24" s="2" t="s">
        <v>35</v>
      </c>
      <c r="B24" s="3">
        <v>116</v>
      </c>
      <c r="C24" s="5">
        <v>53</v>
      </c>
      <c r="D24" s="22">
        <f t="shared" si="0"/>
        <v>0.45689655172413796</v>
      </c>
      <c r="E24" s="5">
        <v>26</v>
      </c>
      <c r="F24" s="24">
        <f t="shared" si="1"/>
        <v>0.22413793103448276</v>
      </c>
      <c r="G24" s="5">
        <v>41</v>
      </c>
      <c r="H24" s="24">
        <f t="shared" si="2"/>
        <v>0.35344827586206895</v>
      </c>
      <c r="I24" s="25">
        <v>36</v>
      </c>
      <c r="J24" s="24">
        <f t="shared" si="3"/>
        <v>0.31034482758620691</v>
      </c>
      <c r="K24" s="5">
        <v>8</v>
      </c>
      <c r="L24" s="24">
        <f t="shared" si="4"/>
        <v>6.8965517241379309E-2</v>
      </c>
    </row>
    <row r="25" spans="1:12" x14ac:dyDescent="0.2">
      <c r="A25" s="2" t="s">
        <v>36</v>
      </c>
      <c r="B25" s="3">
        <v>74</v>
      </c>
      <c r="C25" s="5">
        <v>37</v>
      </c>
      <c r="D25" s="22">
        <f t="shared" si="0"/>
        <v>0.5</v>
      </c>
      <c r="E25" s="5">
        <v>14</v>
      </c>
      <c r="F25" s="24">
        <f t="shared" si="1"/>
        <v>0.1891891891891892</v>
      </c>
      <c r="G25" s="5">
        <v>32</v>
      </c>
      <c r="H25" s="24">
        <f t="shared" si="2"/>
        <v>0.43243243243243246</v>
      </c>
      <c r="I25" s="25">
        <v>24</v>
      </c>
      <c r="J25" s="24">
        <f t="shared" si="3"/>
        <v>0.32432432432432434</v>
      </c>
      <c r="K25" s="5">
        <v>4</v>
      </c>
      <c r="L25" s="24">
        <f t="shared" si="4"/>
        <v>5.4054054054054057E-2</v>
      </c>
    </row>
    <row r="26" spans="1:12" x14ac:dyDescent="0.2">
      <c r="A26" s="2" t="s">
        <v>60</v>
      </c>
      <c r="B26" s="3">
        <v>20</v>
      </c>
      <c r="C26" s="5">
        <v>5</v>
      </c>
      <c r="D26" s="22">
        <f t="shared" si="0"/>
        <v>0.25</v>
      </c>
      <c r="E26" s="5">
        <v>2</v>
      </c>
      <c r="F26" s="24">
        <f t="shared" si="1"/>
        <v>0.1</v>
      </c>
      <c r="G26" s="5">
        <v>4</v>
      </c>
      <c r="H26" s="24">
        <f t="shared" si="2"/>
        <v>0.2</v>
      </c>
      <c r="I26" s="25">
        <v>4</v>
      </c>
      <c r="J26" s="24">
        <f t="shared" si="3"/>
        <v>0.2</v>
      </c>
      <c r="K26" s="5">
        <v>1</v>
      </c>
      <c r="L26" s="24">
        <f t="shared" si="4"/>
        <v>0.05</v>
      </c>
    </row>
    <row r="27" spans="1:12" x14ac:dyDescent="0.2">
      <c r="A27" s="2" t="s">
        <v>37</v>
      </c>
      <c r="B27" s="3">
        <v>9</v>
      </c>
      <c r="C27" s="5">
        <v>1</v>
      </c>
      <c r="D27" s="22">
        <f t="shared" si="0"/>
        <v>0.1111111111111111</v>
      </c>
      <c r="E27" s="5">
        <v>1</v>
      </c>
      <c r="F27" s="24">
        <f t="shared" si="1"/>
        <v>0.1111111111111111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</row>
    <row r="28" spans="1:12" x14ac:dyDescent="0.2">
      <c r="A28" s="2" t="s">
        <v>38</v>
      </c>
      <c r="B28" s="3">
        <v>99</v>
      </c>
      <c r="C28" s="5">
        <v>23</v>
      </c>
      <c r="D28" s="22">
        <f t="shared" si="0"/>
        <v>0.23232323232323232</v>
      </c>
      <c r="E28" s="5">
        <v>6</v>
      </c>
      <c r="F28" s="24">
        <f t="shared" si="1"/>
        <v>6.0606060606060608E-2</v>
      </c>
      <c r="G28" s="5">
        <v>8</v>
      </c>
      <c r="H28" s="24">
        <f t="shared" si="2"/>
        <v>8.0808080808080815E-2</v>
      </c>
      <c r="I28" s="25">
        <v>7</v>
      </c>
      <c r="J28" s="24">
        <f t="shared" si="3"/>
        <v>7.0707070707070704E-2</v>
      </c>
      <c r="K28" s="5">
        <v>10</v>
      </c>
      <c r="L28" s="24">
        <f t="shared" si="4"/>
        <v>0.10101010101010101</v>
      </c>
    </row>
    <row r="29" spans="1:12" x14ac:dyDescent="0.2">
      <c r="A29" s="5" t="s">
        <v>39</v>
      </c>
      <c r="B29" s="3">
        <v>46</v>
      </c>
      <c r="C29" s="5">
        <v>31</v>
      </c>
      <c r="D29" s="22">
        <f t="shared" si="0"/>
        <v>0.67391304347826086</v>
      </c>
      <c r="E29" s="5">
        <v>4</v>
      </c>
      <c r="F29" s="24">
        <f t="shared" si="1"/>
        <v>8.6956521739130432E-2</v>
      </c>
      <c r="G29" s="5">
        <v>23</v>
      </c>
      <c r="H29" s="24">
        <f t="shared" si="2"/>
        <v>0.5</v>
      </c>
      <c r="I29" s="25">
        <v>19</v>
      </c>
      <c r="J29" s="24">
        <f t="shared" si="3"/>
        <v>0.41304347826086957</v>
      </c>
      <c r="K29" s="5">
        <v>3</v>
      </c>
      <c r="L29" s="24">
        <f t="shared" si="4"/>
        <v>6.5217391304347824E-2</v>
      </c>
    </row>
    <row r="30" spans="1:12" x14ac:dyDescent="0.2">
      <c r="A30" s="5" t="s">
        <v>40</v>
      </c>
      <c r="B30" s="3">
        <v>85</v>
      </c>
      <c r="C30" s="5">
        <v>29</v>
      </c>
      <c r="D30" s="22">
        <f t="shared" si="0"/>
        <v>0.3411764705882353</v>
      </c>
      <c r="E30" s="5">
        <v>4</v>
      </c>
      <c r="F30" s="24">
        <f t="shared" si="1"/>
        <v>4.7058823529411764E-2</v>
      </c>
      <c r="G30" s="5">
        <v>10</v>
      </c>
      <c r="H30" s="24">
        <f t="shared" si="2"/>
        <v>0.11764705882352941</v>
      </c>
      <c r="I30" s="25">
        <v>6</v>
      </c>
      <c r="J30" s="24">
        <f t="shared" si="3"/>
        <v>7.0588235294117646E-2</v>
      </c>
      <c r="K30" s="5">
        <v>15</v>
      </c>
      <c r="L30" s="24">
        <f t="shared" si="4"/>
        <v>0.17647058823529413</v>
      </c>
    </row>
    <row r="31" spans="1:12" x14ac:dyDescent="0.2">
      <c r="A31" s="5" t="s">
        <v>41</v>
      </c>
      <c r="B31" s="3">
        <v>58</v>
      </c>
      <c r="C31" s="5">
        <v>34</v>
      </c>
      <c r="D31" s="22">
        <f t="shared" si="0"/>
        <v>0.58620689655172409</v>
      </c>
      <c r="E31" s="5">
        <v>7</v>
      </c>
      <c r="F31" s="24">
        <f t="shared" si="1"/>
        <v>0.1206896551724138</v>
      </c>
      <c r="G31" s="5">
        <v>22</v>
      </c>
      <c r="H31" s="24">
        <f t="shared" si="2"/>
        <v>0.37931034482758619</v>
      </c>
      <c r="I31" s="25">
        <v>16</v>
      </c>
      <c r="J31" s="24">
        <f t="shared" si="3"/>
        <v>0.27586206896551724</v>
      </c>
      <c r="K31" s="5">
        <v>9</v>
      </c>
      <c r="L31" s="24">
        <f t="shared" si="4"/>
        <v>0.15517241379310345</v>
      </c>
    </row>
    <row r="32" spans="1:12" x14ac:dyDescent="0.2">
      <c r="A32" s="13" t="s">
        <v>8</v>
      </c>
      <c r="B32" s="13">
        <f>SUM(B4:B31)</f>
        <v>1392</v>
      </c>
      <c r="C32" s="13">
        <f>SUM(C4:C31)</f>
        <v>684</v>
      </c>
      <c r="D32" s="22">
        <f t="shared" si="0"/>
        <v>0.49137931034482757</v>
      </c>
      <c r="E32" s="13">
        <f>SUM(E4:E31)</f>
        <v>211</v>
      </c>
      <c r="F32" s="24">
        <f t="shared" si="1"/>
        <v>0.15158045977011494</v>
      </c>
      <c r="G32" s="13">
        <f>SUM(G4:G31)</f>
        <v>446</v>
      </c>
      <c r="H32" s="24">
        <f t="shared" si="2"/>
        <v>0.3204022988505747</v>
      </c>
      <c r="I32" s="27">
        <f>SUM(I4:I31)</f>
        <v>362</v>
      </c>
      <c r="J32" s="24">
        <f>I32/B32</f>
        <v>0.26005747126436779</v>
      </c>
      <c r="K32" s="13">
        <f>SUM(K4:K31)</f>
        <v>161</v>
      </c>
      <c r="L32" s="24">
        <f t="shared" ref="L32" si="5">K32/B32</f>
        <v>0.11566091954022989</v>
      </c>
    </row>
    <row r="34" spans="1:4" x14ac:dyDescent="0.2">
      <c r="A34" s="14" t="s">
        <v>48</v>
      </c>
      <c r="B34" s="14"/>
      <c r="C34" s="14"/>
      <c r="D34" s="14"/>
    </row>
  </sheetData>
  <mergeCells count="6">
    <mergeCell ref="K3:L3"/>
    <mergeCell ref="G3:H3"/>
    <mergeCell ref="E3:F3"/>
    <mergeCell ref="I3:J3"/>
    <mergeCell ref="A1:L1"/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</vt:lpstr>
      <vt:lpstr>Q4</vt:lpstr>
      <vt:lpstr>Q5</vt:lpstr>
      <vt:lpstr>Q6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mreed</dc:creator>
  <cp:lastModifiedBy>potterm</cp:lastModifiedBy>
  <cp:lastPrinted>2016-09-23T10:20:24Z</cp:lastPrinted>
  <dcterms:created xsi:type="dcterms:W3CDTF">2015-09-08T09:10:29Z</dcterms:created>
  <dcterms:modified xsi:type="dcterms:W3CDTF">2016-10-13T12:39:05Z</dcterms:modified>
</cp:coreProperties>
</file>