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rebecca_fairclough_richmondandwandsworth_gov_uk/Documents/Downloads/"/>
    </mc:Choice>
  </mc:AlternateContent>
  <xr:revisionPtr revIDLastSave="0" documentId="8_{3CB354F8-0D63-4B34-8EFE-AF0111E9B12A}" xr6:coauthVersionLast="36" xr6:coauthVersionMax="36" xr10:uidLastSave="{00000000-0000-0000-0000-000000000000}"/>
  <bookViews>
    <workbookView xWindow="0" yWindow="0" windowWidth="19350" windowHeight="5760" activeTab="4" xr2:uid="{00000000-000D-0000-FFFF-FFFF00000000}"/>
  </bookViews>
  <sheets>
    <sheet name="Question 2" sheetId="8" r:id="rId1"/>
    <sheet name="Question 3" sheetId="9" r:id="rId2"/>
    <sheet name="Question 4" sheetId="10" r:id="rId3"/>
    <sheet name="Question 5" sheetId="11" r:id="rId4"/>
    <sheet name="Question 6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" i="12" l="1"/>
  <c r="P7" i="12"/>
  <c r="P8" i="12"/>
  <c r="P9" i="12"/>
  <c r="P10" i="12"/>
  <c r="N6" i="12"/>
  <c r="N7" i="12"/>
  <c r="N8" i="12"/>
  <c r="N9" i="12"/>
  <c r="N10" i="12"/>
  <c r="L6" i="12"/>
  <c r="L7" i="12"/>
  <c r="L8" i="12"/>
  <c r="L9" i="12"/>
  <c r="L10" i="12"/>
  <c r="J6" i="12"/>
  <c r="J7" i="12"/>
  <c r="J8" i="12"/>
  <c r="J9" i="12"/>
  <c r="J10" i="12"/>
  <c r="H6" i="12"/>
  <c r="H7" i="12"/>
  <c r="H8" i="12"/>
  <c r="H9" i="12"/>
  <c r="H10" i="12"/>
  <c r="F6" i="12"/>
  <c r="F7" i="12"/>
  <c r="F8" i="12"/>
  <c r="F9" i="12"/>
  <c r="F10" i="12"/>
  <c r="L5" i="11"/>
  <c r="L6" i="11"/>
  <c r="L7" i="11"/>
  <c r="L8" i="11"/>
  <c r="L9" i="11"/>
  <c r="J5" i="11"/>
  <c r="J6" i="11"/>
  <c r="J7" i="11"/>
  <c r="J8" i="11"/>
  <c r="J9" i="11"/>
  <c r="H5" i="11"/>
  <c r="H6" i="11"/>
  <c r="H7" i="11"/>
  <c r="H8" i="11"/>
  <c r="H9" i="11"/>
  <c r="F5" i="11"/>
  <c r="F6" i="11"/>
  <c r="F7" i="11"/>
  <c r="F8" i="11"/>
  <c r="F9" i="11"/>
  <c r="P5" i="10"/>
  <c r="P6" i="10"/>
  <c r="P7" i="10"/>
  <c r="P8" i="10"/>
  <c r="P9" i="10"/>
  <c r="N5" i="10"/>
  <c r="N6" i="10"/>
  <c r="N7" i="10"/>
  <c r="N8" i="10"/>
  <c r="N9" i="10"/>
  <c r="L5" i="10"/>
  <c r="L6" i="10"/>
  <c r="L7" i="10"/>
  <c r="L8" i="10"/>
  <c r="L9" i="10"/>
  <c r="J5" i="10"/>
  <c r="J6" i="10"/>
  <c r="J7" i="10"/>
  <c r="J8" i="10"/>
  <c r="J9" i="10"/>
  <c r="H5" i="10"/>
  <c r="H6" i="10"/>
  <c r="H7" i="10"/>
  <c r="H8" i="10"/>
  <c r="H9" i="10"/>
  <c r="F5" i="10"/>
  <c r="F6" i="10"/>
  <c r="F7" i="10"/>
  <c r="F8" i="10"/>
  <c r="F9" i="10"/>
  <c r="N5" i="9"/>
  <c r="N6" i="9"/>
  <c r="N7" i="9"/>
  <c r="N8" i="9"/>
  <c r="N9" i="9"/>
  <c r="L5" i="9"/>
  <c r="L6" i="9"/>
  <c r="L7" i="9"/>
  <c r="L8" i="9"/>
  <c r="L9" i="9"/>
  <c r="J5" i="9"/>
  <c r="J6" i="9"/>
  <c r="J7" i="9"/>
  <c r="J8" i="9"/>
  <c r="J9" i="9"/>
  <c r="H5" i="9"/>
  <c r="H6" i="9"/>
  <c r="H7" i="9"/>
  <c r="H8" i="9"/>
  <c r="H9" i="9"/>
  <c r="F5" i="9"/>
  <c r="F6" i="9"/>
  <c r="F7" i="9"/>
  <c r="F8" i="9"/>
  <c r="F9" i="9"/>
  <c r="Q5" i="8"/>
  <c r="Q6" i="8"/>
  <c r="Q7" i="8"/>
  <c r="Q8" i="8"/>
  <c r="Q9" i="8"/>
  <c r="O5" i="8"/>
  <c r="O6" i="8"/>
  <c r="O7" i="8"/>
  <c r="O8" i="8"/>
  <c r="O9" i="8"/>
  <c r="M5" i="8"/>
  <c r="M6" i="8"/>
  <c r="M7" i="8"/>
  <c r="M8" i="8"/>
  <c r="M9" i="8"/>
  <c r="K5" i="8"/>
  <c r="K6" i="8"/>
  <c r="K7" i="8"/>
  <c r="K8" i="8"/>
  <c r="K9" i="8"/>
  <c r="I5" i="8"/>
  <c r="I6" i="8"/>
  <c r="I7" i="8"/>
  <c r="I8" i="8"/>
  <c r="I9" i="8"/>
  <c r="H5" i="8"/>
  <c r="H6" i="8"/>
  <c r="H7" i="8"/>
  <c r="H8" i="8"/>
  <c r="H9" i="8"/>
  <c r="F5" i="8"/>
  <c r="F6" i="8"/>
  <c r="F7" i="8"/>
  <c r="F8" i="8"/>
  <c r="F9" i="8"/>
  <c r="D10" i="12"/>
  <c r="D9" i="12"/>
  <c r="D8" i="12"/>
  <c r="D7" i="12"/>
  <c r="D6" i="12"/>
  <c r="D9" i="11"/>
  <c r="D8" i="11"/>
  <c r="D7" i="11"/>
  <c r="D6" i="11"/>
  <c r="D5" i="11"/>
  <c r="D9" i="10"/>
  <c r="D8" i="10"/>
  <c r="D7" i="10"/>
  <c r="D6" i="10"/>
  <c r="D5" i="10"/>
  <c r="D9" i="9"/>
  <c r="D8" i="9"/>
  <c r="D7" i="9"/>
  <c r="D6" i="9"/>
  <c r="D5" i="9"/>
  <c r="D5" i="8"/>
  <c r="D6" i="8"/>
  <c r="D7" i="8"/>
  <c r="D8" i="8"/>
  <c r="D9" i="8"/>
  <c r="O11" i="12" l="1"/>
  <c r="M11" i="12"/>
  <c r="K11" i="12"/>
  <c r="I11" i="12"/>
  <c r="J11" i="12" s="1"/>
  <c r="G11" i="12"/>
  <c r="E11" i="12"/>
  <c r="C11" i="12"/>
  <c r="B11" i="12"/>
  <c r="K10" i="11"/>
  <c r="I10" i="11"/>
  <c r="G10" i="11"/>
  <c r="E10" i="11"/>
  <c r="C10" i="11"/>
  <c r="B10" i="11"/>
  <c r="O10" i="10"/>
  <c r="P10" i="10" s="1"/>
  <c r="M10" i="10"/>
  <c r="N10" i="10" s="1"/>
  <c r="K10" i="10"/>
  <c r="I10" i="10"/>
  <c r="J10" i="10" s="1"/>
  <c r="G10" i="10"/>
  <c r="H10" i="10" s="1"/>
  <c r="E10" i="10"/>
  <c r="F10" i="10" s="1"/>
  <c r="C10" i="10"/>
  <c r="B10" i="10"/>
  <c r="M10" i="9"/>
  <c r="K10" i="9"/>
  <c r="I10" i="9"/>
  <c r="G10" i="9"/>
  <c r="E10" i="9"/>
  <c r="C10" i="9"/>
  <c r="B10" i="9"/>
  <c r="P10" i="8"/>
  <c r="N10" i="8"/>
  <c r="L10" i="8"/>
  <c r="J10" i="8"/>
  <c r="G10" i="8"/>
  <c r="E10" i="8"/>
  <c r="C10" i="8"/>
  <c r="F10" i="8" s="1"/>
  <c r="B10" i="8"/>
  <c r="D10" i="9" l="1"/>
  <c r="J10" i="11"/>
  <c r="L10" i="9"/>
  <c r="O10" i="8"/>
  <c r="I10" i="8"/>
  <c r="Q10" i="8"/>
  <c r="H10" i="9"/>
  <c r="J10" i="9"/>
  <c r="D11" i="12"/>
  <c r="L11" i="12"/>
  <c r="F11" i="12"/>
  <c r="N11" i="12"/>
  <c r="H11" i="12"/>
  <c r="P11" i="12"/>
  <c r="F10" i="11"/>
  <c r="H10" i="11"/>
  <c r="D10" i="11"/>
  <c r="L10" i="11"/>
  <c r="D10" i="10"/>
  <c r="L10" i="10"/>
  <c r="F10" i="9"/>
  <c r="N10" i="9"/>
  <c r="D10" i="8"/>
  <c r="K10" i="8"/>
  <c r="M10" i="8"/>
  <c r="H10" i="8"/>
</calcChain>
</file>

<file path=xl/sharedStrings.xml><?xml version="1.0" encoding="utf-8"?>
<sst xmlns="http://schemas.openxmlformats.org/spreadsheetml/2006/main" count="83" uniqueCount="42">
  <si>
    <t>Strongly Agree</t>
  </si>
  <si>
    <t>8am to 10pm</t>
  </si>
  <si>
    <t>Mon-Sun</t>
  </si>
  <si>
    <t>Non-residents (commuters, long stay and/or short stay visitors) park in this area resulting in parking problems and congestion</t>
  </si>
  <si>
    <t>10am to 2pm</t>
  </si>
  <si>
    <t>Mon-Fri</t>
  </si>
  <si>
    <t>Motorcycle bays(s) with ground anchors</t>
  </si>
  <si>
    <t>Other reason, please specify below (maximum 20 words)</t>
  </si>
  <si>
    <t>Disagree</t>
  </si>
  <si>
    <t>10am to 4.30pm</t>
  </si>
  <si>
    <t>Mon-Sat</t>
  </si>
  <si>
    <t>Other (please state below)</t>
  </si>
  <si>
    <t>Strongly Disagree</t>
  </si>
  <si>
    <t>KINGSWAY</t>
  </si>
  <si>
    <t>LOWER RICHMOND ROAD</t>
  </si>
  <si>
    <t>SHALSTONE ROAD</t>
  </si>
  <si>
    <t>CLIFFORD AVENUE</t>
  </si>
  <si>
    <t>RUTLAND CLOSE</t>
  </si>
  <si>
    <t>2. To what extent do you agree or disagree that a Controlled Parking Zone (CPZ) should be implemented in your area?</t>
  </si>
  <si>
    <t>3. Please give the reason for your answer to question 2:</t>
  </si>
  <si>
    <t>4. If a CPZ were implemented, what hours should it operate?</t>
  </si>
  <si>
    <t>Other Hours (please specify below)</t>
  </si>
  <si>
    <t>5. If a CPZ were implemented, what days should it operate?</t>
  </si>
  <si>
    <t>6. If a CPZ were to be implemented, which of the following measures would you wish to see included in the design of the scheme?</t>
  </si>
  <si>
    <t>None of the measures</t>
  </si>
  <si>
    <t>Response Rate %</t>
  </si>
  <si>
    <t xml:space="preserve">Agree </t>
  </si>
  <si>
    <t>Strongly Agree/Agree %</t>
  </si>
  <si>
    <t>Neither Agree/ Disagree</t>
  </si>
  <si>
    <t>Not answered</t>
  </si>
  <si>
    <t>Total</t>
  </si>
  <si>
    <t xml:space="preserve">There is no parking problem in my road
</t>
  </si>
  <si>
    <t xml:space="preserve">I am currently unable to park near my home
</t>
  </si>
  <si>
    <t xml:space="preserve">Residents should not have to pay to park outside or near their home
</t>
  </si>
  <si>
    <t xml:space="preserve"> 8.30am to 6.30pm</t>
  </si>
  <si>
    <t xml:space="preserve">Car club bay(s)
</t>
  </si>
  <si>
    <t xml:space="preserve">Electric charging points
</t>
  </si>
  <si>
    <t xml:space="preserve">Cycle hangars(s)
</t>
  </si>
  <si>
    <t>Questionnaires</t>
  </si>
  <si>
    <t>Sent</t>
  </si>
  <si>
    <t>Returned</t>
  </si>
  <si>
    <t xml:space="preserve">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</si>
</sst>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3" fillId="0" borderId="5" xfId="2" applyFont="1" applyBorder="1"/>
    <xf numFmtId="0" fontId="1" fillId="0" borderId="6" xfId="2" applyFont="1" applyBorder="1" applyAlignment="1">
      <alignment wrapText="1"/>
    </xf>
    <xf numFmtId="0" fontId="0" fillId="0" borderId="6" xfId="0" applyNumberFormat="1" applyFont="1" applyFill="1" applyBorder="1" applyAlignment="1" applyProtection="1"/>
    <xf numFmtId="9" fontId="1" fillId="0" borderId="6" xfId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9" fontId="1" fillId="0" borderId="6" xfId="1" applyFont="1" applyBorder="1" applyAlignment="1">
      <alignment horizontal="center"/>
    </xf>
    <xf numFmtId="0" fontId="1" fillId="0" borderId="6" xfId="1" applyNumberFormat="1" applyFont="1" applyBorder="1" applyAlignment="1">
      <alignment horizontal="center"/>
    </xf>
    <xf numFmtId="0" fontId="1" fillId="0" borderId="6" xfId="1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6" xfId="2" applyFont="1" applyBorder="1" applyAlignment="1">
      <alignment horizontal="center" wrapText="1"/>
    </xf>
    <xf numFmtId="9" fontId="2" fillId="0" borderId="6" xfId="1" applyFont="1" applyBorder="1" applyAlignment="1">
      <alignment horizontal="center" wrapText="1"/>
    </xf>
    <xf numFmtId="9" fontId="2" fillId="0" borderId="6" xfId="1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6" xfId="1" applyNumberFormat="1" applyFont="1" applyBorder="1" applyAlignment="1">
      <alignment horizontal="center" wrapText="1"/>
    </xf>
    <xf numFmtId="0" fontId="0" fillId="0" borderId="0" xfId="0" applyBorder="1"/>
    <xf numFmtId="0" fontId="7" fillId="0" borderId="0" xfId="2" applyFont="1" applyBorder="1"/>
    <xf numFmtId="0" fontId="7" fillId="0" borderId="0" xfId="2" applyFont="1"/>
    <xf numFmtId="0" fontId="0" fillId="0" borderId="6" xfId="0" applyFont="1" applyBorder="1" applyAlignment="1">
      <alignment horizontal="center" vertical="center"/>
    </xf>
    <xf numFmtId="0" fontId="1" fillId="0" borderId="6" xfId="2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0" fillId="0" borderId="6" xfId="2" applyFont="1" applyBorder="1" applyAlignment="1">
      <alignment horizontal="center" wrapText="1"/>
    </xf>
    <xf numFmtId="0" fontId="1" fillId="0" borderId="6" xfId="2" applyFont="1" applyBorder="1" applyAlignment="1">
      <alignment horizontal="center" wrapText="1"/>
    </xf>
    <xf numFmtId="0" fontId="4" fillId="0" borderId="0" xfId="2" applyFont="1" applyBorder="1" applyAlignment="1">
      <alignment horizontal="left" vertical="top"/>
    </xf>
    <xf numFmtId="0" fontId="7" fillId="0" borderId="11" xfId="2" applyFont="1" applyBorder="1" applyAlignment="1">
      <alignment horizontal="left" vertical="center"/>
    </xf>
    <xf numFmtId="0" fontId="0" fillId="0" borderId="4" xfId="0" applyBorder="1"/>
    <xf numFmtId="0" fontId="7" fillId="0" borderId="0" xfId="2" applyFont="1" applyAlignment="1">
      <alignment horizontal="center"/>
    </xf>
    <xf numFmtId="0" fontId="5" fillId="0" borderId="12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top"/>
    </xf>
    <xf numFmtId="0" fontId="1" fillId="0" borderId="6" xfId="2" applyFont="1" applyBorder="1" applyAlignment="1">
      <alignment horizontal="center"/>
    </xf>
    <xf numFmtId="0" fontId="1" fillId="0" borderId="6" xfId="2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" xfId="2" applyFont="1" applyBorder="1" applyAlignment="1">
      <alignment horizontal="left" vertical="top"/>
    </xf>
    <xf numFmtId="0" fontId="4" fillId="0" borderId="2" xfId="2" applyFont="1" applyBorder="1" applyAlignment="1">
      <alignment horizontal="left" vertical="top"/>
    </xf>
    <xf numFmtId="0" fontId="7" fillId="0" borderId="11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0" fillId="0" borderId="8" xfId="2" applyFont="1" applyBorder="1" applyAlignment="1">
      <alignment horizontal="left" vertical="top" wrapText="1"/>
    </xf>
    <xf numFmtId="0" fontId="1" fillId="0" borderId="9" xfId="2" applyFont="1" applyBorder="1" applyAlignment="1">
      <alignment horizontal="left" vertical="top" wrapText="1"/>
    </xf>
    <xf numFmtId="0" fontId="0" fillId="0" borderId="6" xfId="2" applyFont="1" applyBorder="1" applyAlignment="1">
      <alignment horizontal="center" vertical="top" wrapText="1"/>
    </xf>
    <xf numFmtId="0" fontId="1" fillId="0" borderId="6" xfId="2" applyFont="1" applyBorder="1" applyAlignment="1">
      <alignment horizontal="center" vertical="top"/>
    </xf>
    <xf numFmtId="0" fontId="0" fillId="0" borderId="8" xfId="2" applyFont="1" applyBorder="1" applyAlignment="1">
      <alignment horizontal="center" vertical="top" wrapText="1"/>
    </xf>
    <xf numFmtId="0" fontId="0" fillId="0" borderId="9" xfId="2" applyFont="1" applyBorder="1" applyAlignment="1">
      <alignment horizontal="center" vertical="top" wrapText="1"/>
    </xf>
    <xf numFmtId="0" fontId="1" fillId="0" borderId="6" xfId="2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2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0" fillId="0" borderId="6" xfId="2" applyFont="1" applyBorder="1" applyAlignment="1">
      <alignment horizontal="center" wrapText="1"/>
    </xf>
    <xf numFmtId="0" fontId="0" fillId="0" borderId="8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0" fillId="0" borderId="6" xfId="2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9" xfId="2" applyFont="1" applyBorder="1" applyAlignment="1">
      <alignment horizontal="center" vertical="top" wrapText="1"/>
    </xf>
  </cellXfs>
  <cellStyles count="3">
    <cellStyle name="Normal" xfId="0" builtinId="0"/>
    <cellStyle name="Normal 2" xfId="2" xr:uid="{CD392F50-BD3E-4ECD-B0F1-494060D3278C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6FF5-C636-487A-A94A-D88D9D169FEB}">
  <dimension ref="A1:Q14"/>
  <sheetViews>
    <sheetView workbookViewId="0">
      <selection activeCell="B15" sqref="B15"/>
    </sheetView>
  </sheetViews>
  <sheetFormatPr defaultRowHeight="15" x14ac:dyDescent="0.25"/>
  <cols>
    <col min="1" max="1" width="24" customWidth="1"/>
    <col min="2" max="2" width="10.5703125" customWidth="1"/>
    <col min="3" max="3" width="9.28515625" customWidth="1"/>
    <col min="4" max="4" width="9.5703125" customWidth="1"/>
    <col min="5" max="5" width="4.140625" customWidth="1"/>
    <col min="6" max="6" width="4.85546875" customWidth="1"/>
    <col min="7" max="7" width="4.42578125" customWidth="1"/>
    <col min="8" max="8" width="4.5703125" customWidth="1"/>
    <col min="9" max="9" width="14.85546875" customWidth="1"/>
    <col min="10" max="11" width="6.28515625" customWidth="1"/>
    <col min="12" max="12" width="5.28515625" customWidth="1"/>
    <col min="13" max="13" width="5" customWidth="1"/>
    <col min="14" max="14" width="6" customWidth="1"/>
    <col min="15" max="15" width="6.140625" customWidth="1"/>
    <col min="16" max="16" width="4.7109375" customWidth="1"/>
    <col min="17" max="17" width="5.28515625" customWidth="1"/>
  </cols>
  <sheetData>
    <row r="1" spans="1:1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 x14ac:dyDescent="0.25">
      <c r="A2" s="29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25">
      <c r="A3" s="30"/>
      <c r="B3" s="39" t="s">
        <v>38</v>
      </c>
      <c r="C3" s="40"/>
      <c r="D3" s="4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43.5" customHeight="1" x14ac:dyDescent="0.25">
      <c r="A4" s="1"/>
      <c r="B4" s="26" t="s">
        <v>41</v>
      </c>
      <c r="C4" s="26" t="s">
        <v>40</v>
      </c>
      <c r="D4" s="27" t="s">
        <v>25</v>
      </c>
      <c r="E4" s="38" t="s">
        <v>0</v>
      </c>
      <c r="F4" s="37"/>
      <c r="G4" s="34" t="s">
        <v>26</v>
      </c>
      <c r="H4" s="34"/>
      <c r="I4" s="27" t="s">
        <v>27</v>
      </c>
      <c r="J4" s="35" t="s">
        <v>28</v>
      </c>
      <c r="K4" s="35"/>
      <c r="L4" s="34" t="s">
        <v>8</v>
      </c>
      <c r="M4" s="34"/>
      <c r="N4" s="35" t="s">
        <v>12</v>
      </c>
      <c r="O4" s="35"/>
      <c r="P4" s="36" t="s">
        <v>29</v>
      </c>
      <c r="Q4" s="37"/>
    </row>
    <row r="5" spans="1:17" s="22" customFormat="1" x14ac:dyDescent="0.25">
      <c r="A5" s="3" t="s">
        <v>16</v>
      </c>
      <c r="B5" s="20">
        <v>11</v>
      </c>
      <c r="C5" s="21">
        <v>6</v>
      </c>
      <c r="D5" s="4">
        <f t="shared" ref="D5:D9" si="0">C5/B5</f>
        <v>0.54545454545454541</v>
      </c>
      <c r="E5" s="5">
        <v>3</v>
      </c>
      <c r="F5" s="6">
        <f t="shared" ref="F5:F9" si="1">E5/C5</f>
        <v>0.5</v>
      </c>
      <c r="G5" s="7">
        <v>0</v>
      </c>
      <c r="H5" s="6">
        <f t="shared" ref="H5:H9" si="2">G5/C5</f>
        <v>0</v>
      </c>
      <c r="I5" s="4">
        <f t="shared" ref="I5:I9" si="3">(G5+E5)/C5</f>
        <v>0.5</v>
      </c>
      <c r="J5" s="5">
        <v>0</v>
      </c>
      <c r="K5" s="6">
        <f t="shared" ref="K5:K9" si="4">J5/C5</f>
        <v>0</v>
      </c>
      <c r="L5" s="5">
        <v>0</v>
      </c>
      <c r="M5" s="4">
        <f t="shared" ref="M5:M9" si="5">L5/C5</f>
        <v>0</v>
      </c>
      <c r="N5" s="8">
        <v>3</v>
      </c>
      <c r="O5" s="4">
        <f t="shared" ref="O5:O9" si="6">N5/C5</f>
        <v>0.5</v>
      </c>
      <c r="P5" s="9">
        <v>0</v>
      </c>
      <c r="Q5" s="6">
        <f t="shared" ref="Q5" si="7">P5/C5</f>
        <v>0</v>
      </c>
    </row>
    <row r="6" spans="1:17" s="22" customFormat="1" x14ac:dyDescent="0.25">
      <c r="A6" s="3" t="s">
        <v>13</v>
      </c>
      <c r="B6" s="20">
        <v>125</v>
      </c>
      <c r="C6" s="21">
        <v>65</v>
      </c>
      <c r="D6" s="4">
        <f t="shared" si="0"/>
        <v>0.52</v>
      </c>
      <c r="E6" s="5">
        <v>42</v>
      </c>
      <c r="F6" s="6">
        <f t="shared" si="1"/>
        <v>0.64615384615384619</v>
      </c>
      <c r="G6" s="7">
        <v>6</v>
      </c>
      <c r="H6" s="6">
        <f t="shared" si="2"/>
        <v>9.2307692307692313E-2</v>
      </c>
      <c r="I6" s="4">
        <f t="shared" si="3"/>
        <v>0.7384615384615385</v>
      </c>
      <c r="J6" s="5">
        <v>2</v>
      </c>
      <c r="K6" s="6">
        <f t="shared" si="4"/>
        <v>3.0769230769230771E-2</v>
      </c>
      <c r="L6" s="5">
        <v>5</v>
      </c>
      <c r="M6" s="4">
        <f t="shared" si="5"/>
        <v>7.6923076923076927E-2</v>
      </c>
      <c r="N6" s="8">
        <v>10</v>
      </c>
      <c r="O6" s="4">
        <f t="shared" si="6"/>
        <v>0.15384615384615385</v>
      </c>
      <c r="P6" s="9">
        <v>0</v>
      </c>
      <c r="Q6" s="6">
        <f t="shared" ref="Q6:Q9" si="8">P6/C6</f>
        <v>0</v>
      </c>
    </row>
    <row r="7" spans="1:17" s="22" customFormat="1" x14ac:dyDescent="0.25">
      <c r="A7" s="3" t="s">
        <v>14</v>
      </c>
      <c r="B7" s="20">
        <v>64</v>
      </c>
      <c r="C7" s="21">
        <v>21</v>
      </c>
      <c r="D7" s="4">
        <f t="shared" si="0"/>
        <v>0.328125</v>
      </c>
      <c r="E7" s="5">
        <v>11</v>
      </c>
      <c r="F7" s="6">
        <f t="shared" si="1"/>
        <v>0.52380952380952384</v>
      </c>
      <c r="G7" s="7">
        <v>1</v>
      </c>
      <c r="H7" s="6">
        <f t="shared" si="2"/>
        <v>4.7619047619047616E-2</v>
      </c>
      <c r="I7" s="4">
        <f t="shared" si="3"/>
        <v>0.5714285714285714</v>
      </c>
      <c r="J7" s="5">
        <v>3</v>
      </c>
      <c r="K7" s="6">
        <f t="shared" si="4"/>
        <v>0.14285714285714285</v>
      </c>
      <c r="L7" s="5">
        <v>0</v>
      </c>
      <c r="M7" s="4">
        <f t="shared" si="5"/>
        <v>0</v>
      </c>
      <c r="N7" s="8">
        <v>6</v>
      </c>
      <c r="O7" s="4">
        <f t="shared" si="6"/>
        <v>0.2857142857142857</v>
      </c>
      <c r="P7" s="9">
        <v>0</v>
      </c>
      <c r="Q7" s="6">
        <f t="shared" si="8"/>
        <v>0</v>
      </c>
    </row>
    <row r="8" spans="1:17" s="22" customFormat="1" x14ac:dyDescent="0.25">
      <c r="A8" s="3" t="s">
        <v>17</v>
      </c>
      <c r="B8" s="20">
        <v>8</v>
      </c>
      <c r="C8" s="21">
        <v>2</v>
      </c>
      <c r="D8" s="4">
        <f t="shared" si="0"/>
        <v>0.25</v>
      </c>
      <c r="E8" s="5">
        <v>0</v>
      </c>
      <c r="F8" s="6">
        <f t="shared" si="1"/>
        <v>0</v>
      </c>
      <c r="G8" s="7">
        <v>0</v>
      </c>
      <c r="H8" s="6">
        <f t="shared" si="2"/>
        <v>0</v>
      </c>
      <c r="I8" s="4">
        <f t="shared" si="3"/>
        <v>0</v>
      </c>
      <c r="J8" s="5">
        <v>0</v>
      </c>
      <c r="K8" s="6">
        <f t="shared" si="4"/>
        <v>0</v>
      </c>
      <c r="L8" s="5">
        <v>0</v>
      </c>
      <c r="M8" s="4">
        <f t="shared" si="5"/>
        <v>0</v>
      </c>
      <c r="N8" s="8">
        <v>2</v>
      </c>
      <c r="O8" s="4">
        <f t="shared" si="6"/>
        <v>1</v>
      </c>
      <c r="P8" s="9">
        <v>0</v>
      </c>
      <c r="Q8" s="6">
        <f t="shared" si="8"/>
        <v>0</v>
      </c>
    </row>
    <row r="9" spans="1:17" s="22" customFormat="1" x14ac:dyDescent="0.25">
      <c r="A9" s="3" t="s">
        <v>15</v>
      </c>
      <c r="B9" s="20">
        <v>60</v>
      </c>
      <c r="C9" s="21">
        <v>42</v>
      </c>
      <c r="D9" s="4">
        <f t="shared" si="0"/>
        <v>0.7</v>
      </c>
      <c r="E9" s="5">
        <v>37</v>
      </c>
      <c r="F9" s="6">
        <f t="shared" si="1"/>
        <v>0.88095238095238093</v>
      </c>
      <c r="G9" s="7">
        <v>2</v>
      </c>
      <c r="H9" s="6">
        <f t="shared" si="2"/>
        <v>4.7619047619047616E-2</v>
      </c>
      <c r="I9" s="4">
        <f t="shared" si="3"/>
        <v>0.9285714285714286</v>
      </c>
      <c r="J9" s="5">
        <v>0</v>
      </c>
      <c r="K9" s="6">
        <f t="shared" si="4"/>
        <v>0</v>
      </c>
      <c r="L9" s="5">
        <v>1</v>
      </c>
      <c r="M9" s="4">
        <f t="shared" si="5"/>
        <v>2.3809523809523808E-2</v>
      </c>
      <c r="N9" s="8">
        <v>2</v>
      </c>
      <c r="O9" s="4">
        <f t="shared" si="6"/>
        <v>4.7619047619047616E-2</v>
      </c>
      <c r="P9" s="9">
        <v>0</v>
      </c>
      <c r="Q9" s="6">
        <f t="shared" si="8"/>
        <v>0</v>
      </c>
    </row>
    <row r="10" spans="1:17" x14ac:dyDescent="0.25">
      <c r="A10" s="10" t="s">
        <v>30</v>
      </c>
      <c r="B10" s="11">
        <f>SUM(B5:B9)</f>
        <v>268</v>
      </c>
      <c r="C10" s="12">
        <f>SUM(C5:C9)</f>
        <v>136</v>
      </c>
      <c r="D10" s="13">
        <f t="shared" ref="D10" si="9">C10/B10</f>
        <v>0.5074626865671642</v>
      </c>
      <c r="E10" s="11">
        <f>SUM(E5:E9)</f>
        <v>93</v>
      </c>
      <c r="F10" s="14">
        <f t="shared" ref="F10" si="10">E10/C10</f>
        <v>0.68382352941176472</v>
      </c>
      <c r="G10" s="15">
        <f>SUM(G5:G9)</f>
        <v>9</v>
      </c>
      <c r="H10" s="14">
        <f>G10/C10</f>
        <v>6.6176470588235295E-2</v>
      </c>
      <c r="I10" s="13">
        <f t="shared" ref="I10" si="11">(G10+E10)/C10</f>
        <v>0.75</v>
      </c>
      <c r="J10" s="11">
        <f>SUM(J5:J9)</f>
        <v>5</v>
      </c>
      <c r="K10" s="14">
        <f>J10/C10</f>
        <v>3.6764705882352942E-2</v>
      </c>
      <c r="L10" s="11">
        <f>SUM(L5:L9)</f>
        <v>6</v>
      </c>
      <c r="M10" s="13">
        <f t="shared" ref="M10" si="12">L10/C10</f>
        <v>4.4117647058823532E-2</v>
      </c>
      <c r="N10" s="16">
        <f>SUM(N5:N9)</f>
        <v>23</v>
      </c>
      <c r="O10" s="13">
        <f>N10/C10</f>
        <v>0.16911764705882354</v>
      </c>
      <c r="P10" s="11">
        <f>SUM(P5:P9)</f>
        <v>0</v>
      </c>
      <c r="Q10" s="14">
        <f t="shared" ref="Q10" si="13">P10/C10</f>
        <v>0</v>
      </c>
    </row>
    <row r="11" spans="1:17" x14ac:dyDescent="0.25">
      <c r="A11" s="17"/>
    </row>
    <row r="12" spans="1:17" x14ac:dyDescent="0.25">
      <c r="A12" s="18"/>
      <c r="B12" s="19"/>
      <c r="C12" s="19"/>
      <c r="D12" s="19"/>
    </row>
    <row r="14" spans="1:17" ht="15.75" x14ac:dyDescent="0.25">
      <c r="A14" s="28"/>
    </row>
  </sheetData>
  <mergeCells count="7">
    <mergeCell ref="E4:F4"/>
    <mergeCell ref="B3:D3"/>
    <mergeCell ref="G4:H4"/>
    <mergeCell ref="J4:K4"/>
    <mergeCell ref="L4:M4"/>
    <mergeCell ref="N4:O4"/>
    <mergeCell ref="P4:Q4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C086-4669-43C4-B54B-6E3D1BDEE00F}">
  <dimension ref="A1:Q12"/>
  <sheetViews>
    <sheetView workbookViewId="0">
      <selection activeCell="A12" sqref="A12"/>
    </sheetView>
  </sheetViews>
  <sheetFormatPr defaultRowHeight="15" x14ac:dyDescent="0.25"/>
  <cols>
    <col min="1" max="1" width="24.42578125" customWidth="1"/>
    <col min="2" max="2" width="9.28515625" style="23" customWidth="1"/>
    <col min="3" max="3" width="10" style="23" customWidth="1"/>
    <col min="4" max="4" width="9.7109375" style="23" customWidth="1"/>
    <col min="7" max="7" width="6.42578125" customWidth="1"/>
    <col min="8" max="8" width="7.28515625" customWidth="1"/>
    <col min="9" max="9" width="6.7109375" customWidth="1"/>
    <col min="10" max="10" width="6.42578125" customWidth="1"/>
    <col min="11" max="12" width="7" customWidth="1"/>
    <col min="13" max="13" width="6.5703125" customWidth="1"/>
    <col min="14" max="14" width="8.140625" customWidth="1"/>
  </cols>
  <sheetData>
    <row r="1" spans="1:17" ht="15.75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5">
      <c r="A2" s="44" t="s">
        <v>19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x14ac:dyDescent="0.25">
      <c r="A3" s="32"/>
      <c r="B3" s="39" t="s">
        <v>38</v>
      </c>
      <c r="C3" s="40"/>
      <c r="D3" s="41"/>
      <c r="E3" s="24"/>
      <c r="F3" s="25"/>
      <c r="G3" s="25"/>
      <c r="H3" s="25"/>
      <c r="I3" s="25"/>
      <c r="J3" s="25"/>
      <c r="K3" s="25"/>
      <c r="L3" s="25"/>
      <c r="M3" s="25"/>
      <c r="N3" s="25"/>
    </row>
    <row r="4" spans="1:17" ht="108.75" customHeight="1" x14ac:dyDescent="0.25">
      <c r="A4" s="1"/>
      <c r="B4" s="26" t="s">
        <v>39</v>
      </c>
      <c r="C4" s="26" t="s">
        <v>40</v>
      </c>
      <c r="D4" s="27" t="s">
        <v>25</v>
      </c>
      <c r="E4" s="47" t="s">
        <v>3</v>
      </c>
      <c r="F4" s="48"/>
      <c r="G4" s="49" t="s">
        <v>31</v>
      </c>
      <c r="H4" s="50"/>
      <c r="I4" s="51" t="s">
        <v>32</v>
      </c>
      <c r="J4" s="52"/>
      <c r="K4" s="49" t="s">
        <v>33</v>
      </c>
      <c r="L4" s="53"/>
      <c r="M4" s="51" t="s">
        <v>7</v>
      </c>
      <c r="N4" s="52"/>
    </row>
    <row r="5" spans="1:17" s="22" customFormat="1" x14ac:dyDescent="0.25">
      <c r="A5" s="3" t="s">
        <v>16</v>
      </c>
      <c r="B5" s="20">
        <v>11</v>
      </c>
      <c r="C5" s="27">
        <v>6</v>
      </c>
      <c r="D5" s="4">
        <f t="shared" ref="D5:D9" si="0">C5/B5</f>
        <v>0.54545454545454541</v>
      </c>
      <c r="E5" s="5">
        <v>3</v>
      </c>
      <c r="F5" s="6">
        <f t="shared" ref="F5:F9" si="1">E5/C5</f>
        <v>0.5</v>
      </c>
      <c r="G5" s="7">
        <v>2</v>
      </c>
      <c r="H5" s="6">
        <f t="shared" ref="H5:H9" si="2">G5/C5</f>
        <v>0.33333333333333331</v>
      </c>
      <c r="I5" s="5">
        <v>4</v>
      </c>
      <c r="J5" s="6">
        <f t="shared" ref="J5:J9" si="3">I5/C5</f>
        <v>0.66666666666666663</v>
      </c>
      <c r="K5" s="5">
        <v>2</v>
      </c>
      <c r="L5" s="4">
        <f t="shared" ref="L5:L9" si="4">K5/C5</f>
        <v>0.33333333333333331</v>
      </c>
      <c r="M5" s="8">
        <v>2</v>
      </c>
      <c r="N5" s="4">
        <f t="shared" ref="N5:N9" si="5">M5/C5</f>
        <v>0.33333333333333331</v>
      </c>
    </row>
    <row r="6" spans="1:17" s="22" customFormat="1" x14ac:dyDescent="0.25">
      <c r="A6" s="3" t="s">
        <v>13</v>
      </c>
      <c r="B6" s="20">
        <v>125</v>
      </c>
      <c r="C6" s="27">
        <v>65</v>
      </c>
      <c r="D6" s="4">
        <f t="shared" si="0"/>
        <v>0.52</v>
      </c>
      <c r="E6" s="5">
        <v>42</v>
      </c>
      <c r="F6" s="6">
        <f t="shared" si="1"/>
        <v>0.64615384615384619</v>
      </c>
      <c r="G6" s="7">
        <v>5</v>
      </c>
      <c r="H6" s="6">
        <f t="shared" si="2"/>
        <v>7.6923076923076927E-2</v>
      </c>
      <c r="I6" s="5">
        <v>32</v>
      </c>
      <c r="J6" s="6">
        <f t="shared" si="3"/>
        <v>0.49230769230769234</v>
      </c>
      <c r="K6" s="5">
        <v>16</v>
      </c>
      <c r="L6" s="4">
        <f t="shared" si="4"/>
        <v>0.24615384615384617</v>
      </c>
      <c r="M6" s="8">
        <v>18</v>
      </c>
      <c r="N6" s="4">
        <f t="shared" si="5"/>
        <v>0.27692307692307694</v>
      </c>
    </row>
    <row r="7" spans="1:17" s="22" customFormat="1" x14ac:dyDescent="0.25">
      <c r="A7" s="3" t="s">
        <v>14</v>
      </c>
      <c r="B7" s="20">
        <v>64</v>
      </c>
      <c r="C7" s="27">
        <v>21</v>
      </c>
      <c r="D7" s="4">
        <f t="shared" si="0"/>
        <v>0.328125</v>
      </c>
      <c r="E7" s="5">
        <v>12</v>
      </c>
      <c r="F7" s="6">
        <f t="shared" si="1"/>
        <v>0.5714285714285714</v>
      </c>
      <c r="G7" s="7">
        <v>2</v>
      </c>
      <c r="H7" s="6">
        <f t="shared" si="2"/>
        <v>9.5238095238095233E-2</v>
      </c>
      <c r="I7" s="5">
        <v>9</v>
      </c>
      <c r="J7" s="6">
        <f t="shared" si="3"/>
        <v>0.42857142857142855</v>
      </c>
      <c r="K7" s="5">
        <v>8</v>
      </c>
      <c r="L7" s="4">
        <f t="shared" si="4"/>
        <v>0.38095238095238093</v>
      </c>
      <c r="M7" s="8">
        <v>8</v>
      </c>
      <c r="N7" s="4">
        <f t="shared" si="5"/>
        <v>0.38095238095238093</v>
      </c>
    </row>
    <row r="8" spans="1:17" s="22" customFormat="1" x14ac:dyDescent="0.25">
      <c r="A8" s="3" t="s">
        <v>17</v>
      </c>
      <c r="B8" s="20">
        <v>8</v>
      </c>
      <c r="C8" s="27">
        <v>2</v>
      </c>
      <c r="D8" s="4">
        <f t="shared" si="0"/>
        <v>0.25</v>
      </c>
      <c r="E8" s="5">
        <v>0</v>
      </c>
      <c r="F8" s="6">
        <f t="shared" si="1"/>
        <v>0</v>
      </c>
      <c r="G8" s="7">
        <v>1</v>
      </c>
      <c r="H8" s="6">
        <f t="shared" si="2"/>
        <v>0.5</v>
      </c>
      <c r="I8" s="5">
        <v>0</v>
      </c>
      <c r="J8" s="6">
        <f t="shared" si="3"/>
        <v>0</v>
      </c>
      <c r="K8" s="5">
        <v>1</v>
      </c>
      <c r="L8" s="4">
        <f t="shared" si="4"/>
        <v>0.5</v>
      </c>
      <c r="M8" s="8">
        <v>0</v>
      </c>
      <c r="N8" s="4">
        <f t="shared" si="5"/>
        <v>0</v>
      </c>
    </row>
    <row r="9" spans="1:17" s="22" customFormat="1" x14ac:dyDescent="0.25">
      <c r="A9" s="3" t="s">
        <v>15</v>
      </c>
      <c r="B9" s="20">
        <v>60</v>
      </c>
      <c r="C9" s="27">
        <v>42</v>
      </c>
      <c r="D9" s="4">
        <f t="shared" si="0"/>
        <v>0.7</v>
      </c>
      <c r="E9" s="5">
        <v>35</v>
      </c>
      <c r="F9" s="6">
        <f t="shared" si="1"/>
        <v>0.83333333333333337</v>
      </c>
      <c r="G9" s="7">
        <v>1</v>
      </c>
      <c r="H9" s="6">
        <f t="shared" si="2"/>
        <v>2.3809523809523808E-2</v>
      </c>
      <c r="I9" s="5">
        <v>33</v>
      </c>
      <c r="J9" s="6">
        <f t="shared" si="3"/>
        <v>0.7857142857142857</v>
      </c>
      <c r="K9" s="5">
        <v>3</v>
      </c>
      <c r="L9" s="4">
        <f t="shared" si="4"/>
        <v>7.1428571428571425E-2</v>
      </c>
      <c r="M9" s="8">
        <v>8</v>
      </c>
      <c r="N9" s="4">
        <f t="shared" si="5"/>
        <v>0.19047619047619047</v>
      </c>
    </row>
    <row r="10" spans="1:17" x14ac:dyDescent="0.25">
      <c r="A10" s="10" t="s">
        <v>30</v>
      </c>
      <c r="B10" s="11">
        <f>SUM(B5:B9)</f>
        <v>268</v>
      </c>
      <c r="C10" s="12">
        <f>SUM(C5:C9)</f>
        <v>136</v>
      </c>
      <c r="D10" s="13">
        <f t="shared" ref="D10" si="6">C10/B10</f>
        <v>0.5074626865671642</v>
      </c>
      <c r="E10" s="11">
        <f>SUM(E5:E9)</f>
        <v>92</v>
      </c>
      <c r="F10" s="14">
        <f>E10/C10</f>
        <v>0.67647058823529416</v>
      </c>
      <c r="G10" s="15">
        <f>SUM(G5:G9)</f>
        <v>11</v>
      </c>
      <c r="H10" s="14">
        <f>G10/C10</f>
        <v>8.0882352941176475E-2</v>
      </c>
      <c r="I10" s="11">
        <f>SUM(I5:I9)</f>
        <v>78</v>
      </c>
      <c r="J10" s="14">
        <f>I10/C10</f>
        <v>0.57352941176470584</v>
      </c>
      <c r="K10" s="11">
        <f>SUM(K5:K9)</f>
        <v>30</v>
      </c>
      <c r="L10" s="13">
        <f>K10/C10</f>
        <v>0.22058823529411764</v>
      </c>
      <c r="M10" s="16">
        <f>SUM(M5:M9)</f>
        <v>36</v>
      </c>
      <c r="N10" s="13">
        <f>M10/C10</f>
        <v>0.26470588235294118</v>
      </c>
    </row>
    <row r="11" spans="1:17" x14ac:dyDescent="0.25">
      <c r="A11" s="17"/>
    </row>
    <row r="12" spans="1:17" x14ac:dyDescent="0.25">
      <c r="A12" s="18"/>
      <c r="B12" s="31"/>
      <c r="C12" s="31"/>
      <c r="D12" s="31"/>
    </row>
  </sheetData>
  <mergeCells count="8">
    <mergeCell ref="A1:Q1"/>
    <mergeCell ref="A2:N2"/>
    <mergeCell ref="E4:F4"/>
    <mergeCell ref="G4:H4"/>
    <mergeCell ref="I4:J4"/>
    <mergeCell ref="K4:L4"/>
    <mergeCell ref="M4:N4"/>
    <mergeCell ref="B3:D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7792-1DA2-4A6D-9C02-81FDF602C779}">
  <dimension ref="A1:Q13"/>
  <sheetViews>
    <sheetView workbookViewId="0">
      <selection activeCell="B3" sqref="B3:D3"/>
    </sheetView>
  </sheetViews>
  <sheetFormatPr defaultRowHeight="15" x14ac:dyDescent="0.25"/>
  <cols>
    <col min="1" max="1" width="23" customWidth="1"/>
    <col min="2" max="2" width="7.42578125" customWidth="1"/>
    <col min="3" max="3" width="9.140625" customWidth="1"/>
    <col min="4" max="4" width="10.28515625" customWidth="1"/>
    <col min="5" max="5" width="4.85546875" customWidth="1"/>
    <col min="6" max="6" width="5.42578125" customWidth="1"/>
    <col min="7" max="7" width="5.7109375" customWidth="1"/>
    <col min="8" max="8" width="7.140625" customWidth="1"/>
    <col min="9" max="9" width="6.5703125" customWidth="1"/>
    <col min="10" max="10" width="5.5703125" customWidth="1"/>
    <col min="11" max="11" width="5.7109375" customWidth="1"/>
    <col min="12" max="12" width="6.7109375" customWidth="1"/>
    <col min="13" max="13" width="7" customWidth="1"/>
    <col min="14" max="14" width="7.42578125" customWidth="1"/>
    <col min="15" max="15" width="6.28515625" customWidth="1"/>
    <col min="16" max="16" width="6.7109375" customWidth="1"/>
  </cols>
  <sheetData>
    <row r="1" spans="1:17" ht="15.75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5">
      <c r="A2" s="44" t="s">
        <v>20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</row>
    <row r="3" spans="1:17" x14ac:dyDescent="0.25">
      <c r="A3" s="32"/>
      <c r="B3" s="39" t="s">
        <v>38</v>
      </c>
      <c r="C3" s="40"/>
      <c r="D3" s="41"/>
      <c r="E3" s="24"/>
      <c r="F3" s="25"/>
      <c r="G3" s="25"/>
      <c r="H3" s="25"/>
      <c r="I3" s="25"/>
      <c r="J3" s="25"/>
      <c r="K3" s="25"/>
      <c r="L3" s="25"/>
    </row>
    <row r="4" spans="1:17" ht="30" x14ac:dyDescent="0.25">
      <c r="A4" s="1"/>
      <c r="B4" s="26" t="s">
        <v>39</v>
      </c>
      <c r="C4" s="26" t="s">
        <v>40</v>
      </c>
      <c r="D4" s="2" t="s">
        <v>25</v>
      </c>
      <c r="E4" s="57" t="s">
        <v>4</v>
      </c>
      <c r="F4" s="58"/>
      <c r="G4" s="59" t="s">
        <v>9</v>
      </c>
      <c r="H4" s="34"/>
      <c r="I4" s="59" t="s">
        <v>34</v>
      </c>
      <c r="J4" s="35"/>
      <c r="K4" s="55" t="s">
        <v>1</v>
      </c>
      <c r="L4" s="56"/>
      <c r="M4" s="36" t="s">
        <v>21</v>
      </c>
      <c r="N4" s="54"/>
      <c r="O4" s="55" t="s">
        <v>29</v>
      </c>
      <c r="P4" s="56"/>
    </row>
    <row r="5" spans="1:17" s="22" customFormat="1" x14ac:dyDescent="0.25">
      <c r="A5" s="3" t="s">
        <v>16</v>
      </c>
      <c r="B5" s="20">
        <v>11</v>
      </c>
      <c r="C5" s="21">
        <v>6</v>
      </c>
      <c r="D5" s="4">
        <f t="shared" ref="D5:D9" si="0">C5/B5</f>
        <v>0.54545454545454541</v>
      </c>
      <c r="E5" s="5">
        <v>1</v>
      </c>
      <c r="F5" s="6">
        <f t="shared" ref="F5:F9" si="1">E5/C5</f>
        <v>0.16666666666666666</v>
      </c>
      <c r="G5" s="5">
        <v>0</v>
      </c>
      <c r="H5" s="6">
        <f t="shared" ref="H5:H9" si="2">G5/C5</f>
        <v>0</v>
      </c>
      <c r="I5" s="5">
        <v>1</v>
      </c>
      <c r="J5" s="4">
        <f t="shared" ref="J5:J9" si="3">I5/C5</f>
        <v>0.16666666666666666</v>
      </c>
      <c r="K5" s="5">
        <v>0</v>
      </c>
      <c r="L5" s="6">
        <f t="shared" ref="L5:L9" si="4">K5/C5</f>
        <v>0</v>
      </c>
      <c r="M5" s="5">
        <v>4</v>
      </c>
      <c r="N5" s="6">
        <f t="shared" ref="N5:N9" si="5">M5/C5</f>
        <v>0.66666666666666663</v>
      </c>
      <c r="O5" s="9">
        <v>0</v>
      </c>
      <c r="P5" s="6">
        <f t="shared" ref="P5:P9" si="6">O5/C5</f>
        <v>0</v>
      </c>
    </row>
    <row r="6" spans="1:17" s="22" customFormat="1" x14ac:dyDescent="0.25">
      <c r="A6" s="3" t="s">
        <v>13</v>
      </c>
      <c r="B6" s="20">
        <v>125</v>
      </c>
      <c r="C6" s="21">
        <v>65</v>
      </c>
      <c r="D6" s="4">
        <f t="shared" si="0"/>
        <v>0.52</v>
      </c>
      <c r="E6" s="5">
        <v>22</v>
      </c>
      <c r="F6" s="6">
        <f t="shared" si="1"/>
        <v>0.33846153846153848</v>
      </c>
      <c r="G6" s="5">
        <v>7</v>
      </c>
      <c r="H6" s="6">
        <f t="shared" si="2"/>
        <v>0.1076923076923077</v>
      </c>
      <c r="I6" s="5">
        <v>13</v>
      </c>
      <c r="J6" s="4">
        <f t="shared" si="3"/>
        <v>0.2</v>
      </c>
      <c r="K6" s="5">
        <v>13</v>
      </c>
      <c r="L6" s="6">
        <f t="shared" si="4"/>
        <v>0.2</v>
      </c>
      <c r="M6" s="5">
        <v>8</v>
      </c>
      <c r="N6" s="6">
        <f t="shared" si="5"/>
        <v>0.12307692307692308</v>
      </c>
      <c r="O6" s="9">
        <v>2</v>
      </c>
      <c r="P6" s="6">
        <f t="shared" si="6"/>
        <v>3.0769230769230771E-2</v>
      </c>
    </row>
    <row r="7" spans="1:17" s="22" customFormat="1" x14ac:dyDescent="0.25">
      <c r="A7" s="3" t="s">
        <v>14</v>
      </c>
      <c r="B7" s="20">
        <v>64</v>
      </c>
      <c r="C7" s="21">
        <v>21</v>
      </c>
      <c r="D7" s="4">
        <f t="shared" si="0"/>
        <v>0.328125</v>
      </c>
      <c r="E7" s="5">
        <v>3</v>
      </c>
      <c r="F7" s="6">
        <f t="shared" si="1"/>
        <v>0.14285714285714285</v>
      </c>
      <c r="G7" s="5">
        <v>2</v>
      </c>
      <c r="H7" s="6">
        <f t="shared" si="2"/>
        <v>9.5238095238095233E-2</v>
      </c>
      <c r="I7" s="5">
        <v>2</v>
      </c>
      <c r="J7" s="4">
        <f t="shared" si="3"/>
        <v>9.5238095238095233E-2</v>
      </c>
      <c r="K7" s="5">
        <v>9</v>
      </c>
      <c r="L7" s="6">
        <f t="shared" si="4"/>
        <v>0.42857142857142855</v>
      </c>
      <c r="M7" s="5">
        <v>4</v>
      </c>
      <c r="N7" s="6">
        <f t="shared" si="5"/>
        <v>0.19047619047619047</v>
      </c>
      <c r="O7" s="9">
        <v>1</v>
      </c>
      <c r="P7" s="6">
        <f t="shared" si="6"/>
        <v>4.7619047619047616E-2</v>
      </c>
    </row>
    <row r="8" spans="1:17" s="22" customFormat="1" x14ac:dyDescent="0.25">
      <c r="A8" s="3" t="s">
        <v>17</v>
      </c>
      <c r="B8" s="20">
        <v>8</v>
      </c>
      <c r="C8" s="21">
        <v>2</v>
      </c>
      <c r="D8" s="4">
        <f t="shared" si="0"/>
        <v>0.25</v>
      </c>
      <c r="E8" s="5">
        <v>1</v>
      </c>
      <c r="F8" s="6">
        <f t="shared" si="1"/>
        <v>0.5</v>
      </c>
      <c r="G8" s="5">
        <v>0</v>
      </c>
      <c r="H8" s="6">
        <f t="shared" si="2"/>
        <v>0</v>
      </c>
      <c r="I8" s="5">
        <v>0</v>
      </c>
      <c r="J8" s="4">
        <f t="shared" si="3"/>
        <v>0</v>
      </c>
      <c r="K8" s="5">
        <v>0</v>
      </c>
      <c r="L8" s="6">
        <f t="shared" si="4"/>
        <v>0</v>
      </c>
      <c r="M8" s="5">
        <v>0</v>
      </c>
      <c r="N8" s="6">
        <f t="shared" si="5"/>
        <v>0</v>
      </c>
      <c r="O8" s="9">
        <v>1</v>
      </c>
      <c r="P8" s="6">
        <f t="shared" si="6"/>
        <v>0.5</v>
      </c>
    </row>
    <row r="9" spans="1:17" s="22" customFormat="1" x14ac:dyDescent="0.25">
      <c r="A9" s="3" t="s">
        <v>15</v>
      </c>
      <c r="B9" s="20">
        <v>60</v>
      </c>
      <c r="C9" s="21">
        <v>42</v>
      </c>
      <c r="D9" s="4">
        <f t="shared" si="0"/>
        <v>0.7</v>
      </c>
      <c r="E9" s="5">
        <v>12</v>
      </c>
      <c r="F9" s="6">
        <f t="shared" si="1"/>
        <v>0.2857142857142857</v>
      </c>
      <c r="G9" s="5">
        <v>5</v>
      </c>
      <c r="H9" s="6">
        <f t="shared" si="2"/>
        <v>0.11904761904761904</v>
      </c>
      <c r="I9" s="5">
        <v>10</v>
      </c>
      <c r="J9" s="4">
        <f t="shared" si="3"/>
        <v>0.23809523809523808</v>
      </c>
      <c r="K9" s="5">
        <v>12</v>
      </c>
      <c r="L9" s="6">
        <f t="shared" si="4"/>
        <v>0.2857142857142857</v>
      </c>
      <c r="M9" s="5">
        <v>2</v>
      </c>
      <c r="N9" s="6">
        <f t="shared" si="5"/>
        <v>4.7619047619047616E-2</v>
      </c>
      <c r="O9" s="9">
        <v>1</v>
      </c>
      <c r="P9" s="6">
        <f t="shared" si="6"/>
        <v>2.3809523809523808E-2</v>
      </c>
    </row>
    <row r="10" spans="1:17" x14ac:dyDescent="0.25">
      <c r="A10" s="10" t="s">
        <v>30</v>
      </c>
      <c r="B10" s="11">
        <f>SUM(B5:B9)</f>
        <v>268</v>
      </c>
      <c r="C10" s="12">
        <f>SUM(C5:C9)</f>
        <v>136</v>
      </c>
      <c r="D10" s="13">
        <f t="shared" ref="D10" si="7">C10/B10</f>
        <v>0.5074626865671642</v>
      </c>
      <c r="E10" s="11">
        <f>SUM(E5:E9)</f>
        <v>39</v>
      </c>
      <c r="F10" s="14">
        <f>E10/C10</f>
        <v>0.28676470588235292</v>
      </c>
      <c r="G10" s="11">
        <f>SUM(G5:G9)</f>
        <v>14</v>
      </c>
      <c r="H10" s="14">
        <f>G10/C10</f>
        <v>0.10294117647058823</v>
      </c>
      <c r="I10" s="11">
        <f>SUM(I5:I9)</f>
        <v>26</v>
      </c>
      <c r="J10" s="13">
        <f>I10/C10</f>
        <v>0.19117647058823528</v>
      </c>
      <c r="K10" s="11">
        <f>SUM(K5:K9)</f>
        <v>34</v>
      </c>
      <c r="L10" s="14">
        <f>K10/C10</f>
        <v>0.25</v>
      </c>
      <c r="M10" s="11">
        <f>SUM(M5:M9)</f>
        <v>18</v>
      </c>
      <c r="N10" s="14">
        <f>M10/C10</f>
        <v>0.13235294117647059</v>
      </c>
      <c r="O10" s="11">
        <f>SUM(O5:O9)</f>
        <v>5</v>
      </c>
      <c r="P10" s="14">
        <f>O10/C10</f>
        <v>3.6764705882352942E-2</v>
      </c>
    </row>
    <row r="11" spans="1:17" x14ac:dyDescent="0.25">
      <c r="A11" s="17"/>
    </row>
    <row r="12" spans="1:17" x14ac:dyDescent="0.25">
      <c r="A12" s="18"/>
      <c r="B12" s="19"/>
      <c r="C12" s="19"/>
      <c r="D12" s="19"/>
    </row>
    <row r="13" spans="1:17" x14ac:dyDescent="0.25">
      <c r="A13" s="17"/>
    </row>
  </sheetData>
  <mergeCells count="9">
    <mergeCell ref="M4:N4"/>
    <mergeCell ref="A1:Q1"/>
    <mergeCell ref="O4:P4"/>
    <mergeCell ref="A2:L2"/>
    <mergeCell ref="E4:F4"/>
    <mergeCell ref="G4:H4"/>
    <mergeCell ref="I4:J4"/>
    <mergeCell ref="K4:L4"/>
    <mergeCell ref="B3:D3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8770-92A4-43CC-8C82-641AC68DD1FE}">
  <dimension ref="A1:Q15"/>
  <sheetViews>
    <sheetView workbookViewId="0">
      <selection activeCell="A12" sqref="A12"/>
    </sheetView>
  </sheetViews>
  <sheetFormatPr defaultRowHeight="15" x14ac:dyDescent="0.25"/>
  <cols>
    <col min="1" max="1" width="35.140625" customWidth="1"/>
    <col min="2" max="2" width="10.140625" customWidth="1"/>
    <col min="3" max="3" width="10.28515625" customWidth="1"/>
    <col min="4" max="4" width="10.5703125" customWidth="1"/>
    <col min="5" max="5" width="5.85546875" customWidth="1"/>
    <col min="6" max="6" width="5.5703125" customWidth="1"/>
    <col min="7" max="7" width="6.140625" customWidth="1"/>
    <col min="8" max="8" width="6.85546875" customWidth="1"/>
    <col min="9" max="9" width="7" customWidth="1"/>
    <col min="10" max="10" width="6.5703125" customWidth="1"/>
    <col min="11" max="11" width="6.28515625" customWidth="1"/>
    <col min="12" max="12" width="7.42578125" customWidth="1"/>
  </cols>
  <sheetData>
    <row r="1" spans="1:17" ht="15.75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5">
      <c r="A2" s="44" t="s">
        <v>22</v>
      </c>
      <c r="B2" s="45"/>
      <c r="C2" s="45"/>
      <c r="D2" s="45"/>
      <c r="E2" s="46"/>
      <c r="F2" s="46"/>
      <c r="G2" s="46"/>
      <c r="H2" s="46"/>
      <c r="I2" s="46"/>
      <c r="J2" s="46"/>
    </row>
    <row r="3" spans="1:17" x14ac:dyDescent="0.25">
      <c r="A3" s="32"/>
      <c r="B3" s="39" t="s">
        <v>38</v>
      </c>
      <c r="C3" s="40"/>
      <c r="D3" s="41"/>
      <c r="E3" s="24"/>
      <c r="F3" s="25"/>
      <c r="G3" s="25"/>
      <c r="H3" s="25"/>
      <c r="I3" s="25"/>
      <c r="J3" s="25"/>
    </row>
    <row r="4" spans="1:17" ht="30" x14ac:dyDescent="0.25">
      <c r="A4" s="1"/>
      <c r="B4" s="26" t="s">
        <v>39</v>
      </c>
      <c r="C4" s="26" t="s">
        <v>40</v>
      </c>
      <c r="D4" s="27" t="s">
        <v>25</v>
      </c>
      <c r="E4" s="60" t="s">
        <v>5</v>
      </c>
      <c r="F4" s="61"/>
      <c r="G4" s="62" t="s">
        <v>10</v>
      </c>
      <c r="H4" s="34"/>
      <c r="I4" s="55" t="s">
        <v>2</v>
      </c>
      <c r="J4" s="56"/>
      <c r="K4" s="55" t="s">
        <v>29</v>
      </c>
      <c r="L4" s="56"/>
    </row>
    <row r="5" spans="1:17" s="22" customFormat="1" x14ac:dyDescent="0.25">
      <c r="A5" s="3" t="s">
        <v>16</v>
      </c>
      <c r="B5" s="20">
        <v>11</v>
      </c>
      <c r="C5" s="21">
        <v>6</v>
      </c>
      <c r="D5" s="4">
        <f>C5/B5</f>
        <v>0.54545454545454541</v>
      </c>
      <c r="E5" s="5">
        <v>1</v>
      </c>
      <c r="F5" s="6">
        <f t="shared" ref="F5:F10" si="0">E5/C5</f>
        <v>0.16666666666666666</v>
      </c>
      <c r="G5" s="5">
        <v>3</v>
      </c>
      <c r="H5" s="6">
        <f t="shared" ref="H5:H10" si="1">G5/C5</f>
        <v>0.5</v>
      </c>
      <c r="I5" s="5">
        <v>0</v>
      </c>
      <c r="J5" s="6">
        <f t="shared" ref="J5:J10" si="2">I5/C5</f>
        <v>0</v>
      </c>
      <c r="K5" s="5">
        <v>2</v>
      </c>
      <c r="L5" s="6">
        <f t="shared" ref="L5:L10" si="3">K5/C5</f>
        <v>0.33333333333333331</v>
      </c>
    </row>
    <row r="6" spans="1:17" s="22" customFormat="1" x14ac:dyDescent="0.25">
      <c r="A6" s="3" t="s">
        <v>13</v>
      </c>
      <c r="B6" s="20">
        <v>125</v>
      </c>
      <c r="C6" s="21">
        <v>65</v>
      </c>
      <c r="D6" s="4">
        <f>C6/B6</f>
        <v>0.52</v>
      </c>
      <c r="E6" s="5">
        <v>29</v>
      </c>
      <c r="F6" s="6">
        <f t="shared" si="0"/>
        <v>0.44615384615384618</v>
      </c>
      <c r="G6" s="5">
        <v>16</v>
      </c>
      <c r="H6" s="6">
        <f t="shared" si="1"/>
        <v>0.24615384615384617</v>
      </c>
      <c r="I6" s="5">
        <v>17</v>
      </c>
      <c r="J6" s="6">
        <f t="shared" si="2"/>
        <v>0.26153846153846155</v>
      </c>
      <c r="K6" s="5">
        <v>3</v>
      </c>
      <c r="L6" s="6">
        <f t="shared" si="3"/>
        <v>4.6153846153846156E-2</v>
      </c>
    </row>
    <row r="7" spans="1:17" s="22" customFormat="1" x14ac:dyDescent="0.25">
      <c r="A7" s="3" t="s">
        <v>14</v>
      </c>
      <c r="B7" s="20">
        <v>64</v>
      </c>
      <c r="C7" s="21">
        <v>21</v>
      </c>
      <c r="D7" s="4">
        <f>C7/B7</f>
        <v>0.328125</v>
      </c>
      <c r="E7" s="5">
        <v>9</v>
      </c>
      <c r="F7" s="6">
        <f t="shared" si="0"/>
        <v>0.42857142857142855</v>
      </c>
      <c r="G7" s="5">
        <v>1</v>
      </c>
      <c r="H7" s="6">
        <f t="shared" si="1"/>
        <v>4.7619047619047616E-2</v>
      </c>
      <c r="I7" s="5">
        <v>9</v>
      </c>
      <c r="J7" s="6">
        <f t="shared" si="2"/>
        <v>0.42857142857142855</v>
      </c>
      <c r="K7" s="5">
        <v>2</v>
      </c>
      <c r="L7" s="6">
        <f t="shared" si="3"/>
        <v>9.5238095238095233E-2</v>
      </c>
    </row>
    <row r="8" spans="1:17" s="22" customFormat="1" x14ac:dyDescent="0.25">
      <c r="A8" s="3" t="s">
        <v>17</v>
      </c>
      <c r="B8" s="20">
        <v>8</v>
      </c>
      <c r="C8" s="21">
        <v>2</v>
      </c>
      <c r="D8" s="4">
        <f>C8/B8</f>
        <v>0.25</v>
      </c>
      <c r="E8" s="5">
        <v>1</v>
      </c>
      <c r="F8" s="6">
        <f t="shared" si="0"/>
        <v>0.5</v>
      </c>
      <c r="G8" s="5">
        <v>0</v>
      </c>
      <c r="H8" s="6">
        <f t="shared" si="1"/>
        <v>0</v>
      </c>
      <c r="I8" s="5">
        <v>0</v>
      </c>
      <c r="J8" s="6">
        <f t="shared" si="2"/>
        <v>0</v>
      </c>
      <c r="K8" s="5">
        <v>1</v>
      </c>
      <c r="L8" s="6">
        <f t="shared" si="3"/>
        <v>0.5</v>
      </c>
    </row>
    <row r="9" spans="1:17" s="22" customFormat="1" x14ac:dyDescent="0.25">
      <c r="A9" s="3" t="s">
        <v>15</v>
      </c>
      <c r="B9" s="20">
        <v>60</v>
      </c>
      <c r="C9" s="21">
        <v>42</v>
      </c>
      <c r="D9" s="4">
        <f>C9/B9</f>
        <v>0.7</v>
      </c>
      <c r="E9" s="5">
        <v>11</v>
      </c>
      <c r="F9" s="6">
        <f t="shared" si="0"/>
        <v>0.26190476190476192</v>
      </c>
      <c r="G9" s="5">
        <v>14</v>
      </c>
      <c r="H9" s="6">
        <f t="shared" si="1"/>
        <v>0.33333333333333331</v>
      </c>
      <c r="I9" s="5">
        <v>15</v>
      </c>
      <c r="J9" s="6">
        <f t="shared" si="2"/>
        <v>0.35714285714285715</v>
      </c>
      <c r="K9" s="5">
        <v>2</v>
      </c>
      <c r="L9" s="6">
        <f t="shared" si="3"/>
        <v>4.7619047619047616E-2</v>
      </c>
    </row>
    <row r="10" spans="1:17" x14ac:dyDescent="0.25">
      <c r="A10" s="10" t="s">
        <v>30</v>
      </c>
      <c r="B10" s="11">
        <f>SUM(B5:B9)</f>
        <v>268</v>
      </c>
      <c r="C10" s="12">
        <f>SUM(C5:C9)</f>
        <v>136</v>
      </c>
      <c r="D10" s="13">
        <f t="shared" ref="D10" si="4">C10/B10</f>
        <v>0.5074626865671642</v>
      </c>
      <c r="E10" s="11">
        <f>SUM(E5:E9)</f>
        <v>51</v>
      </c>
      <c r="F10" s="14">
        <f t="shared" si="0"/>
        <v>0.375</v>
      </c>
      <c r="G10" s="11">
        <f>SUM(G5:G9)</f>
        <v>34</v>
      </c>
      <c r="H10" s="14">
        <f t="shared" si="1"/>
        <v>0.25</v>
      </c>
      <c r="I10" s="11">
        <f>SUM(I5:I9)</f>
        <v>41</v>
      </c>
      <c r="J10" s="14">
        <f t="shared" si="2"/>
        <v>0.3014705882352941</v>
      </c>
      <c r="K10" s="11">
        <f>SUM(K5:K9)</f>
        <v>10</v>
      </c>
      <c r="L10" s="14">
        <f t="shared" si="3"/>
        <v>7.3529411764705885E-2</v>
      </c>
    </row>
    <row r="11" spans="1:17" x14ac:dyDescent="0.25">
      <c r="A11" s="17"/>
    </row>
    <row r="12" spans="1:17" x14ac:dyDescent="0.25">
      <c r="A12" s="18"/>
      <c r="B12" s="19"/>
      <c r="C12" s="19"/>
      <c r="D12" s="19"/>
    </row>
    <row r="13" spans="1:17" x14ac:dyDescent="0.25">
      <c r="A13" s="17"/>
    </row>
    <row r="15" spans="1:17" x14ac:dyDescent="0.25">
      <c r="C15" s="23"/>
    </row>
  </sheetData>
  <mergeCells count="7">
    <mergeCell ref="B3:D3"/>
    <mergeCell ref="A1:Q1"/>
    <mergeCell ref="A2:J2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C4FC-2D10-4588-BE35-B4D4FBB99CD3}">
  <dimension ref="A1:Q16"/>
  <sheetViews>
    <sheetView tabSelected="1" workbookViewId="0">
      <selection activeCell="G19" sqref="G19"/>
    </sheetView>
  </sheetViews>
  <sheetFormatPr defaultRowHeight="15" x14ac:dyDescent="0.25"/>
  <cols>
    <col min="1" max="1" width="24.42578125" customWidth="1"/>
    <col min="2" max="2" width="8.85546875" customWidth="1"/>
    <col min="3" max="3" width="10" customWidth="1"/>
    <col min="4" max="4" width="11" customWidth="1"/>
    <col min="5" max="5" width="6" customWidth="1"/>
    <col min="6" max="6" width="7.140625" customWidth="1"/>
    <col min="7" max="7" width="6.85546875" customWidth="1"/>
    <col min="8" max="8" width="7" customWidth="1"/>
    <col min="9" max="9" width="6.28515625" customWidth="1"/>
    <col min="10" max="10" width="7.28515625" customWidth="1"/>
    <col min="11" max="11" width="5.85546875" customWidth="1"/>
    <col min="12" max="12" width="6.7109375" customWidth="1"/>
    <col min="13" max="13" width="7.140625" customWidth="1"/>
    <col min="14" max="14" width="7.28515625" customWidth="1"/>
    <col min="15" max="15" width="7" customWidth="1"/>
    <col min="16" max="16" width="7.28515625" customWidth="1"/>
  </cols>
  <sheetData>
    <row r="1" spans="1:17" ht="15.75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.75" x14ac:dyDescent="0.25">
      <c r="A2" s="3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25">
      <c r="A3" s="44" t="s">
        <v>23</v>
      </c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x14ac:dyDescent="0.25">
      <c r="A4" s="32"/>
      <c r="B4" s="39" t="s">
        <v>38</v>
      </c>
      <c r="C4" s="40"/>
      <c r="D4" s="41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30" x14ac:dyDescent="0.25">
      <c r="A5" s="1"/>
      <c r="B5" s="26" t="s">
        <v>39</v>
      </c>
      <c r="C5" s="26" t="s">
        <v>40</v>
      </c>
      <c r="D5" s="27" t="s">
        <v>25</v>
      </c>
      <c r="E5" s="51" t="s">
        <v>35</v>
      </c>
      <c r="F5" s="65"/>
      <c r="G5" s="49" t="s">
        <v>36</v>
      </c>
      <c r="H5" s="53"/>
      <c r="I5" s="63" t="s">
        <v>6</v>
      </c>
      <c r="J5" s="64"/>
      <c r="K5" s="63" t="s">
        <v>37</v>
      </c>
      <c r="L5" s="64"/>
      <c r="M5" s="63" t="s">
        <v>24</v>
      </c>
      <c r="N5" s="64"/>
      <c r="O5" s="63" t="s">
        <v>11</v>
      </c>
      <c r="P5" s="64"/>
    </row>
    <row r="6" spans="1:17" s="22" customFormat="1" x14ac:dyDescent="0.25">
      <c r="A6" s="3" t="s">
        <v>16</v>
      </c>
      <c r="B6" s="20">
        <v>11</v>
      </c>
      <c r="C6" s="21">
        <v>6</v>
      </c>
      <c r="D6" s="4">
        <f t="shared" ref="D6:D10" si="0">C6/B6</f>
        <v>0.54545454545454541</v>
      </c>
      <c r="E6" s="5">
        <v>1</v>
      </c>
      <c r="F6" s="6">
        <f t="shared" ref="F6:F10" si="1">E6/C6</f>
        <v>0.16666666666666666</v>
      </c>
      <c r="G6" s="5">
        <v>1</v>
      </c>
      <c r="H6" s="6">
        <f t="shared" ref="H6:H10" si="2">G6/C6</f>
        <v>0.16666666666666666</v>
      </c>
      <c r="I6" s="5">
        <v>2</v>
      </c>
      <c r="J6" s="6">
        <f t="shared" ref="J6:J10" si="3">I6/C6</f>
        <v>0.33333333333333331</v>
      </c>
      <c r="K6" s="5">
        <v>0</v>
      </c>
      <c r="L6" s="6">
        <f t="shared" ref="L6:L10" si="4">K6/C6</f>
        <v>0</v>
      </c>
      <c r="M6" s="5">
        <v>2</v>
      </c>
      <c r="N6" s="6">
        <f t="shared" ref="N6:N10" si="5">M6/C6</f>
        <v>0.33333333333333331</v>
      </c>
      <c r="O6" s="5">
        <v>1</v>
      </c>
      <c r="P6" s="6">
        <f t="shared" ref="P6:P10" si="6">O6/C6</f>
        <v>0.16666666666666666</v>
      </c>
    </row>
    <row r="7" spans="1:17" s="22" customFormat="1" x14ac:dyDescent="0.25">
      <c r="A7" s="3" t="s">
        <v>13</v>
      </c>
      <c r="B7" s="20">
        <v>125</v>
      </c>
      <c r="C7" s="21">
        <v>65</v>
      </c>
      <c r="D7" s="4">
        <f t="shared" si="0"/>
        <v>0.52</v>
      </c>
      <c r="E7" s="5">
        <v>4</v>
      </c>
      <c r="F7" s="6">
        <f t="shared" si="1"/>
        <v>6.1538461538461542E-2</v>
      </c>
      <c r="G7" s="5">
        <v>19</v>
      </c>
      <c r="H7" s="6">
        <f t="shared" si="2"/>
        <v>0.29230769230769232</v>
      </c>
      <c r="I7" s="5">
        <v>8</v>
      </c>
      <c r="J7" s="6">
        <f t="shared" si="3"/>
        <v>0.12307692307692308</v>
      </c>
      <c r="K7" s="5">
        <v>6</v>
      </c>
      <c r="L7" s="6">
        <f t="shared" si="4"/>
        <v>9.2307692307692313E-2</v>
      </c>
      <c r="M7" s="5">
        <v>35</v>
      </c>
      <c r="N7" s="6">
        <f t="shared" si="5"/>
        <v>0.53846153846153844</v>
      </c>
      <c r="O7" s="5">
        <v>4</v>
      </c>
      <c r="P7" s="6">
        <f t="shared" si="6"/>
        <v>6.1538461538461542E-2</v>
      </c>
    </row>
    <row r="8" spans="1:17" s="22" customFormat="1" x14ac:dyDescent="0.25">
      <c r="A8" s="3" t="s">
        <v>14</v>
      </c>
      <c r="B8" s="20">
        <v>64</v>
      </c>
      <c r="C8" s="21">
        <v>21</v>
      </c>
      <c r="D8" s="4">
        <f t="shared" si="0"/>
        <v>0.328125</v>
      </c>
      <c r="E8" s="5">
        <v>2</v>
      </c>
      <c r="F8" s="6">
        <f t="shared" si="1"/>
        <v>9.5238095238095233E-2</v>
      </c>
      <c r="G8" s="5">
        <v>5</v>
      </c>
      <c r="H8" s="6">
        <f t="shared" si="2"/>
        <v>0.23809523809523808</v>
      </c>
      <c r="I8" s="5">
        <v>1</v>
      </c>
      <c r="J8" s="6">
        <f t="shared" si="3"/>
        <v>4.7619047619047616E-2</v>
      </c>
      <c r="K8" s="5">
        <v>3</v>
      </c>
      <c r="L8" s="6">
        <f t="shared" si="4"/>
        <v>0.14285714285714285</v>
      </c>
      <c r="M8" s="5">
        <v>9</v>
      </c>
      <c r="N8" s="6">
        <f t="shared" si="5"/>
        <v>0.42857142857142855</v>
      </c>
      <c r="O8" s="5">
        <v>3</v>
      </c>
      <c r="P8" s="6">
        <f t="shared" si="6"/>
        <v>0.14285714285714285</v>
      </c>
    </row>
    <row r="9" spans="1:17" s="22" customFormat="1" x14ac:dyDescent="0.25">
      <c r="A9" s="3" t="s">
        <v>17</v>
      </c>
      <c r="B9" s="20">
        <v>8</v>
      </c>
      <c r="C9" s="21">
        <v>2</v>
      </c>
      <c r="D9" s="4">
        <f t="shared" si="0"/>
        <v>0.25</v>
      </c>
      <c r="E9" s="5">
        <v>0</v>
      </c>
      <c r="F9" s="6">
        <f t="shared" si="1"/>
        <v>0</v>
      </c>
      <c r="G9" s="5">
        <v>0</v>
      </c>
      <c r="H9" s="6">
        <f t="shared" si="2"/>
        <v>0</v>
      </c>
      <c r="I9" s="5">
        <v>0</v>
      </c>
      <c r="J9" s="6">
        <f t="shared" si="3"/>
        <v>0</v>
      </c>
      <c r="K9" s="5">
        <v>0</v>
      </c>
      <c r="L9" s="6">
        <f t="shared" si="4"/>
        <v>0</v>
      </c>
      <c r="M9" s="5">
        <v>2</v>
      </c>
      <c r="N9" s="6">
        <f t="shared" si="5"/>
        <v>1</v>
      </c>
      <c r="O9" s="5">
        <v>0</v>
      </c>
      <c r="P9" s="6">
        <f t="shared" si="6"/>
        <v>0</v>
      </c>
    </row>
    <row r="10" spans="1:17" s="22" customFormat="1" x14ac:dyDescent="0.25">
      <c r="A10" s="3" t="s">
        <v>15</v>
      </c>
      <c r="B10" s="20">
        <v>60</v>
      </c>
      <c r="C10" s="21">
        <v>42</v>
      </c>
      <c r="D10" s="4">
        <f t="shared" si="0"/>
        <v>0.7</v>
      </c>
      <c r="E10" s="5">
        <v>4</v>
      </c>
      <c r="F10" s="6">
        <f t="shared" si="1"/>
        <v>9.5238095238095233E-2</v>
      </c>
      <c r="G10" s="5">
        <v>10</v>
      </c>
      <c r="H10" s="6">
        <f t="shared" si="2"/>
        <v>0.23809523809523808</v>
      </c>
      <c r="I10" s="5">
        <v>2</v>
      </c>
      <c r="J10" s="6">
        <f t="shared" si="3"/>
        <v>4.7619047619047616E-2</v>
      </c>
      <c r="K10" s="5">
        <v>6</v>
      </c>
      <c r="L10" s="6">
        <f t="shared" si="4"/>
        <v>0.14285714285714285</v>
      </c>
      <c r="M10" s="5">
        <v>21</v>
      </c>
      <c r="N10" s="6">
        <f t="shared" si="5"/>
        <v>0.5</v>
      </c>
      <c r="O10" s="5">
        <v>4</v>
      </c>
      <c r="P10" s="6">
        <f t="shared" si="6"/>
        <v>9.5238095238095233E-2</v>
      </c>
    </row>
    <row r="11" spans="1:17" x14ac:dyDescent="0.25">
      <c r="A11" s="10" t="s">
        <v>30</v>
      </c>
      <c r="B11" s="11">
        <f>SUM(B6:B10)</f>
        <v>268</v>
      </c>
      <c r="C11" s="12">
        <f>SUM(C6:C10)</f>
        <v>136</v>
      </c>
      <c r="D11" s="13">
        <f t="shared" ref="D11" si="7">C11/B11</f>
        <v>0.5074626865671642</v>
      </c>
      <c r="E11" s="11">
        <f>SUM(E6:E10)</f>
        <v>11</v>
      </c>
      <c r="F11" s="14">
        <f t="shared" ref="F11" si="8">E11/C11</f>
        <v>8.0882352941176475E-2</v>
      </c>
      <c r="G11" s="11">
        <f>SUM(G6:G10)</f>
        <v>35</v>
      </c>
      <c r="H11" s="14">
        <f t="shared" ref="H11" si="9">G11/C11</f>
        <v>0.25735294117647056</v>
      </c>
      <c r="I11" s="11">
        <f>SUM(I6:I10)</f>
        <v>13</v>
      </c>
      <c r="J11" s="14">
        <f>I11/C11</f>
        <v>9.5588235294117641E-2</v>
      </c>
      <c r="K11" s="11">
        <f>SUM(K6:K10)</f>
        <v>15</v>
      </c>
      <c r="L11" s="14">
        <f>K11/C11</f>
        <v>0.11029411764705882</v>
      </c>
      <c r="M11" s="11">
        <f>SUM(M6:M10)</f>
        <v>69</v>
      </c>
      <c r="N11" s="14">
        <f>M11/C11</f>
        <v>0.50735294117647056</v>
      </c>
      <c r="O11" s="11">
        <f>SUM(O6:O10)</f>
        <v>12</v>
      </c>
      <c r="P11" s="14">
        <f>O11/C11</f>
        <v>8.8235294117647065E-2</v>
      </c>
    </row>
    <row r="12" spans="1:17" x14ac:dyDescent="0.25">
      <c r="A12" s="17"/>
    </row>
    <row r="13" spans="1:17" x14ac:dyDescent="0.25">
      <c r="A13" s="18"/>
      <c r="B13" s="19"/>
      <c r="C13" s="19"/>
      <c r="D13" s="19"/>
    </row>
    <row r="14" spans="1:17" x14ac:dyDescent="0.25">
      <c r="A14" s="17"/>
    </row>
    <row r="16" spans="1:17" x14ac:dyDescent="0.25">
      <c r="C16" s="23"/>
    </row>
  </sheetData>
  <mergeCells count="9">
    <mergeCell ref="O5:P5"/>
    <mergeCell ref="A1:Q1"/>
    <mergeCell ref="A3:P3"/>
    <mergeCell ref="E5:F5"/>
    <mergeCell ref="G5:H5"/>
    <mergeCell ref="I5:J5"/>
    <mergeCell ref="K5:L5"/>
    <mergeCell ref="M5:N5"/>
    <mergeCell ref="B4:D4"/>
  </mergeCells>
  <pageMargins left="0.7" right="0.7" top="0.75" bottom="0.75" header="0.3" footer="0.3"/>
  <pageSetup paperSize="9" orientation="portrait" r:id="rId1"/>
  <headerFooter>
    <oddHeader>&amp;L&amp;"Calibri"&amp;10 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 2</vt:lpstr>
      <vt:lpstr>Question 3</vt:lpstr>
      <vt:lpstr>Question 4</vt:lpstr>
      <vt:lpstr>Question 5</vt:lpstr>
      <vt:lpstr>Question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Bradley, Devon</dc:creator>
  <cp:lastModifiedBy>Fairclough, Rebecca</cp:lastModifiedBy>
  <dcterms:created xsi:type="dcterms:W3CDTF">2018-11-01T09:55:18Z</dcterms:created>
  <dcterms:modified xsi:type="dcterms:W3CDTF">2019-02-07T11:55:42Z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iteId">
    <vt:lpwstr>d9d3f5ac-f803-49be-949f-14a7074d74a7</vt:lpwstr>
  </property>
  <property fmtid="{D5CDD505-2E9C-101B-9397-08002B2CF9AE}" pid="4" name="MSIP_Label_763da656-5c75-4f6d-9461-4a3ce9a537cc_Ref">
    <vt:lpwstr>https://api.informationprotection.azure.com/api/d9d3f5ac-f803-49be-949f-14a7074d74a7</vt:lpwstr>
  </property>
  <property fmtid="{D5CDD505-2E9C-101B-9397-08002B2CF9AE}" pid="5" name="MSIP_Label_763da656-5c75-4f6d-9461-4a3ce9a537cc_Owner">
    <vt:lpwstr>Devon.Bradley@richmondandwandsworth.gov.uk</vt:lpwstr>
  </property>
  <property fmtid="{D5CDD505-2E9C-101B-9397-08002B2CF9AE}" pid="6" name="MSIP_Label_763da656-5c75-4f6d-9461-4a3ce9a537cc_SetDate">
    <vt:lpwstr>2018-11-01T09:56:36.9683124+00:00</vt:lpwstr>
  </property>
  <property fmtid="{D5CDD505-2E9C-101B-9397-08002B2CF9AE}" pid="7" name="MSIP_Label_763da656-5c75-4f6d-9461-4a3ce9a537cc_Name">
    <vt:lpwstr>Official</vt:lpwstr>
  </property>
  <property fmtid="{D5CDD505-2E9C-101B-9397-08002B2CF9AE}" pid="8" name="MSIP_Label_763da656-5c75-4f6d-9461-4a3ce9a537cc_Application">
    <vt:lpwstr>Microsoft Azure Information Protection</vt:lpwstr>
  </property>
  <property fmtid="{D5CDD505-2E9C-101B-9397-08002B2CF9AE}" pid="9" name="MSIP_Label_763da656-5c75-4f6d-9461-4a3ce9a537cc_Extended_MSFT_Method">
    <vt:lpwstr>Automatic</vt:lpwstr>
  </property>
  <property fmtid="{D5CDD505-2E9C-101B-9397-08002B2CF9AE}" pid="10" name="Sensitivity">
    <vt:lpwstr>Official</vt:lpwstr>
  </property>
</Properties>
</file>