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MMY\Consultations-RICHMOND\Cambrian&amp;Chisolm\Website\"/>
    </mc:Choice>
  </mc:AlternateContent>
  <bookViews>
    <workbookView xWindow="240" yWindow="75" windowWidth="16095" windowHeight="9600"/>
  </bookViews>
  <sheets>
    <sheet name="Question 2" sheetId="5" r:id="rId1"/>
    <sheet name="Question 3" sheetId="6" r:id="rId2"/>
    <sheet name=" Question 2-Outside" sheetId="7" r:id="rId3"/>
    <sheet name="Question 3-Outside" sheetId="8" r:id="rId4"/>
  </sheets>
  <calcPr calcId="171027"/>
</workbook>
</file>

<file path=xl/calcChain.xml><?xml version="1.0" encoding="utf-8"?>
<calcChain xmlns="http://schemas.openxmlformats.org/spreadsheetml/2006/main">
  <c r="M14" i="8" l="1"/>
  <c r="N14" i="8" s="1"/>
  <c r="K14" i="8"/>
  <c r="L14" i="8" s="1"/>
  <c r="I14" i="8"/>
  <c r="J14" i="8" s="1"/>
  <c r="G14" i="8"/>
  <c r="H14" i="8" s="1"/>
  <c r="E14" i="8"/>
  <c r="F14" i="8" s="1"/>
  <c r="C14" i="8"/>
  <c r="D14" i="8" s="1"/>
  <c r="B14" i="8"/>
  <c r="N13" i="8"/>
  <c r="L13" i="8"/>
  <c r="J13" i="8"/>
  <c r="H13" i="8"/>
  <c r="F13" i="8"/>
  <c r="D13" i="8"/>
  <c r="N12" i="8"/>
  <c r="L12" i="8"/>
  <c r="J12" i="8"/>
  <c r="H12" i="8"/>
  <c r="F12" i="8"/>
  <c r="D12" i="8"/>
  <c r="N11" i="8"/>
  <c r="L11" i="8"/>
  <c r="J11" i="8"/>
  <c r="H11" i="8"/>
  <c r="F11" i="8"/>
  <c r="D11" i="8"/>
  <c r="N10" i="8"/>
  <c r="L10" i="8"/>
  <c r="J10" i="8"/>
  <c r="H10" i="8"/>
  <c r="F10" i="8"/>
  <c r="D10" i="8"/>
  <c r="N9" i="8"/>
  <c r="L9" i="8"/>
  <c r="J9" i="8"/>
  <c r="H9" i="8"/>
  <c r="F9" i="8"/>
  <c r="D9" i="8"/>
  <c r="N8" i="8"/>
  <c r="L8" i="8"/>
  <c r="J8" i="8"/>
  <c r="H8" i="8"/>
  <c r="F8" i="8"/>
  <c r="D8" i="8"/>
  <c r="N7" i="8"/>
  <c r="L7" i="8"/>
  <c r="J7" i="8"/>
  <c r="H7" i="8"/>
  <c r="F7" i="8"/>
  <c r="D7" i="8"/>
  <c r="P14" i="7"/>
  <c r="Q14" i="7" s="1"/>
  <c r="N14" i="7"/>
  <c r="O14" i="7" s="1"/>
  <c r="L14" i="7"/>
  <c r="M14" i="7" s="1"/>
  <c r="J14" i="7"/>
  <c r="K14" i="7" s="1"/>
  <c r="G14" i="7"/>
  <c r="I14" i="7" s="1"/>
  <c r="E14" i="7"/>
  <c r="F14" i="7" s="1"/>
  <c r="C14" i="7"/>
  <c r="D14" i="7" s="1"/>
  <c r="B14" i="7"/>
  <c r="Q13" i="7"/>
  <c r="O13" i="7"/>
  <c r="M13" i="7"/>
  <c r="K13" i="7"/>
  <c r="I13" i="7"/>
  <c r="H13" i="7"/>
  <c r="F13" i="7"/>
  <c r="D13" i="7"/>
  <c r="Q12" i="7"/>
  <c r="O12" i="7"/>
  <c r="M12" i="7"/>
  <c r="K12" i="7"/>
  <c r="I12" i="7"/>
  <c r="H12" i="7"/>
  <c r="F12" i="7"/>
  <c r="D12" i="7"/>
  <c r="Q11" i="7"/>
  <c r="O11" i="7"/>
  <c r="M11" i="7"/>
  <c r="K11" i="7"/>
  <c r="I11" i="7"/>
  <c r="H11" i="7"/>
  <c r="F11" i="7"/>
  <c r="D11" i="7"/>
  <c r="Q10" i="7"/>
  <c r="O10" i="7"/>
  <c r="M10" i="7"/>
  <c r="K10" i="7"/>
  <c r="I10" i="7"/>
  <c r="H10" i="7"/>
  <c r="F10" i="7"/>
  <c r="D10" i="7"/>
  <c r="Q9" i="7"/>
  <c r="O9" i="7"/>
  <c r="M9" i="7"/>
  <c r="K9" i="7"/>
  <c r="I9" i="7"/>
  <c r="H9" i="7"/>
  <c r="F9" i="7"/>
  <c r="D9" i="7"/>
  <c r="Q8" i="7"/>
  <c r="O8" i="7"/>
  <c r="M8" i="7"/>
  <c r="K8" i="7"/>
  <c r="I8" i="7"/>
  <c r="H8" i="7"/>
  <c r="F8" i="7"/>
  <c r="D8" i="7"/>
  <c r="Q7" i="7"/>
  <c r="O7" i="7"/>
  <c r="M7" i="7"/>
  <c r="K7" i="7"/>
  <c r="I7" i="7"/>
  <c r="H7" i="7"/>
  <c r="F7" i="7"/>
  <c r="D7" i="7"/>
  <c r="H14" i="7" l="1"/>
  <c r="F6" i="6" l="1"/>
  <c r="L5" i="6"/>
  <c r="L4" i="6"/>
  <c r="J5" i="6"/>
  <c r="J4" i="6"/>
  <c r="H5" i="6"/>
  <c r="H4" i="6"/>
  <c r="F5" i="6"/>
  <c r="F4" i="6"/>
  <c r="K6" i="6"/>
  <c r="L6" i="6" s="1"/>
  <c r="I6" i="6"/>
  <c r="J6" i="6" s="1"/>
  <c r="G6" i="6"/>
  <c r="E6" i="6"/>
  <c r="B6" i="6"/>
  <c r="D5" i="6"/>
  <c r="D4" i="6"/>
  <c r="J5" i="5"/>
  <c r="J4" i="5"/>
  <c r="H5" i="5"/>
  <c r="H4" i="5"/>
  <c r="I6" i="5"/>
  <c r="J6" i="5" s="1"/>
  <c r="G6" i="5"/>
  <c r="E6" i="5"/>
  <c r="F5" i="5"/>
  <c r="F4" i="5"/>
  <c r="D5" i="5"/>
  <c r="D4" i="5"/>
  <c r="B6" i="5"/>
  <c r="F6" i="5" s="1"/>
  <c r="H6" i="6"/>
  <c r="C6" i="6"/>
  <c r="C6" i="5"/>
  <c r="D6" i="6" l="1"/>
  <c r="D6" i="5"/>
  <c r="H6" i="5"/>
</calcChain>
</file>

<file path=xl/sharedStrings.xml><?xml version="1.0" encoding="utf-8"?>
<sst xmlns="http://schemas.openxmlformats.org/spreadsheetml/2006/main" count="64" uniqueCount="39">
  <si>
    <t>Mon-Sat</t>
  </si>
  <si>
    <t>8.30am to 6.30pm</t>
  </si>
  <si>
    <t>Not Answered</t>
  </si>
  <si>
    <t>Mon-Fri</t>
  </si>
  <si>
    <t>Other Hours – Please specify below</t>
  </si>
  <si>
    <t>8.30am to 3.30pm</t>
  </si>
  <si>
    <t>Total</t>
  </si>
  <si>
    <t>Questionnaires sent</t>
  </si>
  <si>
    <t>Total Responses</t>
  </si>
  <si>
    <t>Response Rate %</t>
  </si>
  <si>
    <t>2. What days should the CPZ operate?</t>
  </si>
  <si>
    <t>Cambrian Road</t>
  </si>
  <si>
    <t>Chisholm Road</t>
  </si>
  <si>
    <t>Total All South-East Richmond Responses</t>
  </si>
  <si>
    <t>3. What hours should the CPZ operate?</t>
  </si>
  <si>
    <t>South-East Richmond CPZ (Outside)</t>
  </si>
  <si>
    <t>2. To what extent do you agree or disagree that your road should be included in the new South-East Richmond CPZ?</t>
  </si>
  <si>
    <t>Strongly Agree</t>
  </si>
  <si>
    <t xml:space="preserve">Agree </t>
  </si>
  <si>
    <t>Strongly Agree/Agree %</t>
  </si>
  <si>
    <t>Neither Agree/ Disagree</t>
  </si>
  <si>
    <t>Disagree</t>
  </si>
  <si>
    <t>Strongly Disagree</t>
  </si>
  <si>
    <t>Not answered</t>
  </si>
  <si>
    <t>Grove Road</t>
  </si>
  <si>
    <t>Hobart Place</t>
  </si>
  <si>
    <t>Kingsmead</t>
  </si>
  <si>
    <t>Manning Place</t>
  </si>
  <si>
    <t>Queens Road</t>
  </si>
  <si>
    <t>Reynolds Place</t>
  </si>
  <si>
    <t>Sayers Walk</t>
  </si>
  <si>
    <t>3. Please give the reason for your answer to question 2</t>
  </si>
  <si>
    <t>When the new CPZ is implemented, vehicles will be displaced to my road resulting in parking problems and congestion.</t>
  </si>
  <si>
    <t>There is no parking problem in my road.</t>
  </si>
  <si>
    <t>I am currently unable to park near my home / business.</t>
  </si>
  <si>
    <t>I should not have to pay to park outside or near to my home / business.</t>
  </si>
  <si>
    <t>Other reason (max 20 words):</t>
  </si>
  <si>
    <t>Total All South-East Richmond CPZ (Outside) Responses</t>
  </si>
  <si>
    <t>South-East Richmond Community Parking Zone-Stage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</si>
</sst>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2" fillId="0" borderId="0" xfId="0" applyFont="1"/>
    <xf numFmtId="0" fontId="3" fillId="0" borderId="1" xfId="2" applyFont="1" applyBorder="1"/>
    <xf numFmtId="0" fontId="1" fillId="0" borderId="4" xfId="2" applyFont="1" applyBorder="1" applyAlignment="1">
      <alignment wrapText="1"/>
    </xf>
    <xf numFmtId="0" fontId="1" fillId="0" borderId="4" xfId="2" applyFont="1" applyBorder="1" applyAlignment="1">
      <alignment horizontal="center" wrapText="1"/>
    </xf>
    <xf numFmtId="9" fontId="1" fillId="0" borderId="4" xfId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9" fontId="1" fillId="0" borderId="4" xfId="1" applyFont="1" applyBorder="1" applyAlignment="1">
      <alignment horizontal="center"/>
    </xf>
    <xf numFmtId="0" fontId="0" fillId="0" borderId="0" xfId="0" applyBorder="1"/>
    <xf numFmtId="0" fontId="6" fillId="0" borderId="0" xfId="2" applyFont="1" applyBorder="1"/>
    <xf numFmtId="0" fontId="6" fillId="0" borderId="0" xfId="2" applyFont="1"/>
    <xf numFmtId="0" fontId="1" fillId="0" borderId="1" xfId="2" applyFont="1" applyBorder="1" applyAlignment="1">
      <alignment horizontal="center" wrapText="1"/>
    </xf>
    <xf numFmtId="9" fontId="1" fillId="0" borderId="1" xfId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2" applyFont="1" applyBorder="1" applyAlignment="1">
      <alignment horizontal="center" wrapText="1"/>
    </xf>
    <xf numFmtId="9" fontId="2" fillId="0" borderId="7" xfId="1" applyFont="1" applyBorder="1" applyAlignment="1">
      <alignment horizontal="center" wrapText="1"/>
    </xf>
    <xf numFmtId="0" fontId="0" fillId="0" borderId="4" xfId="0" applyNumberFormat="1" applyFont="1" applyFill="1" applyBorder="1" applyAlignment="1" applyProtection="1"/>
    <xf numFmtId="9" fontId="2" fillId="0" borderId="7" xfId="1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1" xfId="0" applyNumberFormat="1" applyFont="1" applyFill="1" applyBorder="1" applyAlignment="1" applyProtection="1"/>
    <xf numFmtId="0" fontId="1" fillId="0" borderId="1" xfId="2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2" applyFont="1" applyBorder="1" applyAlignment="1">
      <alignment horizontal="center" wrapText="1"/>
    </xf>
    <xf numFmtId="9" fontId="2" fillId="0" borderId="10" xfId="1" applyFont="1" applyBorder="1" applyAlignment="1">
      <alignment horizontal="center" wrapText="1"/>
    </xf>
    <xf numFmtId="9" fontId="2" fillId="0" borderId="10" xfId="1" applyFont="1" applyBorder="1" applyAlignment="1">
      <alignment horizontal="center"/>
    </xf>
    <xf numFmtId="9" fontId="2" fillId="0" borderId="11" xfId="1" applyFont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" xfId="2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0" fillId="0" borderId="5" xfId="2" applyFont="1" applyBorder="1" applyAlignment="1">
      <alignment horizontal="center" wrapText="1"/>
    </xf>
    <xf numFmtId="0" fontId="1" fillId="0" borderId="6" xfId="2" applyFont="1" applyBorder="1" applyAlignment="1">
      <alignment horizontal="center" wrapText="1"/>
    </xf>
    <xf numFmtId="0" fontId="0" fillId="0" borderId="6" xfId="2" applyFont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1" fillId="0" borderId="5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4" xfId="2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2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2" applyFont="1" applyBorder="1" applyAlignment="1">
      <alignment horizontal="center" wrapText="1"/>
    </xf>
    <xf numFmtId="9" fontId="1" fillId="0" borderId="4" xfId="1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A2" sqref="A2:J2"/>
    </sheetView>
  </sheetViews>
  <sheetFormatPr defaultRowHeight="15" x14ac:dyDescent="0.25"/>
  <cols>
    <col min="1" max="4" width="15.7109375" customWidth="1"/>
  </cols>
  <sheetData>
    <row r="1" spans="1:10" ht="15.75" x14ac:dyDescent="0.25">
      <c r="A1" s="32" t="s">
        <v>38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0.75" customHeight="1" x14ac:dyDescent="0.25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0" x14ac:dyDescent="0.25">
      <c r="A3" s="2"/>
      <c r="B3" s="3" t="s">
        <v>7</v>
      </c>
      <c r="C3" s="3" t="s">
        <v>8</v>
      </c>
      <c r="D3" s="3" t="s">
        <v>9</v>
      </c>
      <c r="E3" s="36" t="s">
        <v>3</v>
      </c>
      <c r="F3" s="40"/>
      <c r="G3" s="36" t="s">
        <v>0</v>
      </c>
      <c r="H3" s="37"/>
      <c r="I3" s="38" t="s">
        <v>2</v>
      </c>
      <c r="J3" s="39"/>
    </row>
    <row r="4" spans="1:10" x14ac:dyDescent="0.25">
      <c r="A4" s="19" t="s">
        <v>11</v>
      </c>
      <c r="B4" s="4">
        <v>40</v>
      </c>
      <c r="C4" s="4">
        <v>27</v>
      </c>
      <c r="D4" s="5">
        <f>C4/B4</f>
        <v>0.67500000000000004</v>
      </c>
      <c r="E4" s="6">
        <v>8</v>
      </c>
      <c r="F4" s="7">
        <f>E4/B4</f>
        <v>0.2</v>
      </c>
      <c r="G4" s="6">
        <v>18</v>
      </c>
      <c r="H4" s="7">
        <f>G4/B4</f>
        <v>0.45</v>
      </c>
      <c r="I4" s="6">
        <v>1</v>
      </c>
      <c r="J4" s="5">
        <f>I4/B4</f>
        <v>2.5000000000000001E-2</v>
      </c>
    </row>
    <row r="5" spans="1:10" x14ac:dyDescent="0.25">
      <c r="A5" s="19" t="s">
        <v>12</v>
      </c>
      <c r="B5" s="11">
        <v>30</v>
      </c>
      <c r="C5" s="11">
        <v>21</v>
      </c>
      <c r="D5" s="12">
        <f>C5/B5</f>
        <v>0.7</v>
      </c>
      <c r="E5" s="13">
        <v>8</v>
      </c>
      <c r="F5" s="14">
        <f>E5/B5</f>
        <v>0.26666666666666666</v>
      </c>
      <c r="G5" s="13">
        <v>12</v>
      </c>
      <c r="H5" s="14">
        <f>G5/B5</f>
        <v>0.4</v>
      </c>
      <c r="I5" s="13">
        <v>1</v>
      </c>
      <c r="J5" s="12">
        <f>I5/B5</f>
        <v>3.3333333333333333E-2</v>
      </c>
    </row>
    <row r="6" spans="1:10" s="1" customFormat="1" ht="15.75" thickBot="1" x14ac:dyDescent="0.3">
      <c r="A6" s="15" t="s">
        <v>6</v>
      </c>
      <c r="B6" s="16">
        <f>SUM(B4:B5)</f>
        <v>70</v>
      </c>
      <c r="C6" s="17">
        <f>SUM(C4:C5)</f>
        <v>48</v>
      </c>
      <c r="D6" s="18">
        <f t="shared" ref="D6" si="0">C6/B6</f>
        <v>0.68571428571428572</v>
      </c>
      <c r="E6" s="16">
        <f>SUM(E4:E5)</f>
        <v>16</v>
      </c>
      <c r="F6" s="20">
        <f>E6/B6</f>
        <v>0.22857142857142856</v>
      </c>
      <c r="G6" s="16">
        <f>SUM(G4:G5)</f>
        <v>30</v>
      </c>
      <c r="H6" s="20">
        <f t="shared" ref="H6" si="1">G6/B6</f>
        <v>0.42857142857142855</v>
      </c>
      <c r="I6" s="16">
        <f>SUM(I4:I5)</f>
        <v>2</v>
      </c>
      <c r="J6" s="18">
        <f>I6/B6</f>
        <v>2.8571428571428571E-2</v>
      </c>
    </row>
    <row r="7" spans="1:10" ht="15.75" thickTop="1" x14ac:dyDescent="0.25">
      <c r="A7" s="8"/>
    </row>
    <row r="8" spans="1:10" x14ac:dyDescent="0.25">
      <c r="A8" s="9" t="s">
        <v>13</v>
      </c>
      <c r="B8" s="10"/>
      <c r="C8" s="10"/>
      <c r="D8" s="10"/>
    </row>
    <row r="9" spans="1:10" x14ac:dyDescent="0.25">
      <c r="A9" s="8"/>
    </row>
  </sheetData>
  <mergeCells count="5">
    <mergeCell ref="A1:J1"/>
    <mergeCell ref="A2:J2"/>
    <mergeCell ref="G3:H3"/>
    <mergeCell ref="I3:J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2" sqref="A2:J2"/>
    </sheetView>
  </sheetViews>
  <sheetFormatPr defaultRowHeight="15" x14ac:dyDescent="0.25"/>
  <cols>
    <col min="1" max="4" width="15.7109375" customWidth="1"/>
  </cols>
  <sheetData>
    <row r="1" spans="1:12" ht="15.75" x14ac:dyDescent="0.25">
      <c r="A1" s="32" t="s">
        <v>38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30.75" customHeight="1" x14ac:dyDescent="0.25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30" x14ac:dyDescent="0.25">
      <c r="A3" s="2"/>
      <c r="B3" s="3" t="s">
        <v>7</v>
      </c>
      <c r="C3" s="3" t="s">
        <v>8</v>
      </c>
      <c r="D3" s="3" t="s">
        <v>9</v>
      </c>
      <c r="E3" s="36" t="s">
        <v>5</v>
      </c>
      <c r="F3" s="40"/>
      <c r="G3" s="36" t="s">
        <v>1</v>
      </c>
      <c r="H3" s="37"/>
      <c r="I3" s="38" t="s">
        <v>4</v>
      </c>
      <c r="J3" s="39"/>
      <c r="K3" s="38" t="s">
        <v>2</v>
      </c>
      <c r="L3" s="39"/>
    </row>
    <row r="4" spans="1:12" x14ac:dyDescent="0.25">
      <c r="A4" s="19" t="s">
        <v>11</v>
      </c>
      <c r="B4" s="4">
        <v>40</v>
      </c>
      <c r="C4" s="4">
        <v>27</v>
      </c>
      <c r="D4" s="5">
        <f>C4/B4</f>
        <v>0.67500000000000004</v>
      </c>
      <c r="E4" s="6">
        <v>9</v>
      </c>
      <c r="F4" s="7">
        <f>E4/B4</f>
        <v>0.22500000000000001</v>
      </c>
      <c r="G4" s="6">
        <v>15</v>
      </c>
      <c r="H4" s="7">
        <f>G4/B4</f>
        <v>0.375</v>
      </c>
      <c r="I4" s="6">
        <v>2</v>
      </c>
      <c r="J4" s="5">
        <f>I4/B4</f>
        <v>0.05</v>
      </c>
      <c r="K4" s="6">
        <v>1</v>
      </c>
      <c r="L4" s="5">
        <f>K4/B4</f>
        <v>2.5000000000000001E-2</v>
      </c>
    </row>
    <row r="5" spans="1:12" x14ac:dyDescent="0.25">
      <c r="A5" s="19" t="s">
        <v>12</v>
      </c>
      <c r="B5" s="11">
        <v>30</v>
      </c>
      <c r="C5" s="11">
        <v>21</v>
      </c>
      <c r="D5" s="12">
        <f>C5/B5</f>
        <v>0.7</v>
      </c>
      <c r="E5" s="6">
        <v>2</v>
      </c>
      <c r="F5" s="7">
        <f>E5/B5</f>
        <v>6.6666666666666666E-2</v>
      </c>
      <c r="G5" s="6">
        <v>13</v>
      </c>
      <c r="H5" s="7">
        <f>G5/B5</f>
        <v>0.43333333333333335</v>
      </c>
      <c r="I5" s="6">
        <v>4</v>
      </c>
      <c r="J5" s="5">
        <f>I5/B5</f>
        <v>0.13333333333333333</v>
      </c>
      <c r="K5" s="6">
        <v>2</v>
      </c>
      <c r="L5" s="5">
        <f>K5/B5</f>
        <v>6.6666666666666666E-2</v>
      </c>
    </row>
    <row r="6" spans="1:12" s="1" customFormat="1" ht="15.75" thickBot="1" x14ac:dyDescent="0.3">
      <c r="A6" s="15" t="s">
        <v>6</v>
      </c>
      <c r="B6" s="16">
        <f>SUM(B4:B5)</f>
        <v>70</v>
      </c>
      <c r="C6" s="17">
        <f>SUM(C4:C5)</f>
        <v>48</v>
      </c>
      <c r="D6" s="18">
        <f t="shared" ref="D6" si="0">C6/B6</f>
        <v>0.68571428571428572</v>
      </c>
      <c r="E6" s="16">
        <f>SUM(E4:E5)</f>
        <v>11</v>
      </c>
      <c r="F6" s="20">
        <f>E6/B6</f>
        <v>0.15714285714285714</v>
      </c>
      <c r="G6" s="16">
        <f>SUM(G4:G5)</f>
        <v>28</v>
      </c>
      <c r="H6" s="20">
        <f t="shared" ref="H6" si="1">G6/B6</f>
        <v>0.4</v>
      </c>
      <c r="I6" s="16">
        <f>SUM(I4:I5)</f>
        <v>6</v>
      </c>
      <c r="J6" s="18">
        <f>I6/B6</f>
        <v>8.5714285714285715E-2</v>
      </c>
      <c r="K6" s="16">
        <f>SUM(K4:K5)</f>
        <v>3</v>
      </c>
      <c r="L6" s="18">
        <f>K6/B6</f>
        <v>4.2857142857142858E-2</v>
      </c>
    </row>
    <row r="7" spans="1:12" ht="15.75" thickTop="1" x14ac:dyDescent="0.25">
      <c r="A7" s="8"/>
    </row>
    <row r="8" spans="1:12" x14ac:dyDescent="0.25">
      <c r="A8" s="9" t="s">
        <v>13</v>
      </c>
      <c r="B8" s="10"/>
      <c r="C8" s="10"/>
      <c r="D8" s="10"/>
    </row>
    <row r="9" spans="1:12" x14ac:dyDescent="0.25">
      <c r="A9" s="8"/>
    </row>
  </sheetData>
  <mergeCells count="6">
    <mergeCell ref="K3:L3"/>
    <mergeCell ref="A1:J1"/>
    <mergeCell ref="A2:J2"/>
    <mergeCell ref="E3:F3"/>
    <mergeCell ref="G3:H3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5"/>
  <sheetViews>
    <sheetView workbookViewId="0">
      <selection activeCell="I13" sqref="I13"/>
    </sheetView>
  </sheetViews>
  <sheetFormatPr defaultRowHeight="15" x14ac:dyDescent="0.25"/>
  <cols>
    <col min="1" max="1" width="17.28515625" customWidth="1"/>
    <col min="2" max="2" width="14.28515625" customWidth="1"/>
    <col min="3" max="3" width="12" customWidth="1"/>
    <col min="4" max="4" width="12.28515625" customWidth="1"/>
    <col min="9" max="9" width="12.140625" customWidth="1"/>
  </cols>
  <sheetData>
    <row r="4" spans="1:17" ht="15.75" x14ac:dyDescent="0.25">
      <c r="A4" s="32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5">
      <c r="A5" s="34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41"/>
    </row>
    <row r="6" spans="1:17" ht="45" x14ac:dyDescent="0.25">
      <c r="A6" s="2"/>
      <c r="B6" s="4" t="s">
        <v>7</v>
      </c>
      <c r="C6" s="4" t="s">
        <v>8</v>
      </c>
      <c r="D6" s="4" t="s">
        <v>9</v>
      </c>
      <c r="E6" s="42" t="s">
        <v>17</v>
      </c>
      <c r="F6" s="37"/>
      <c r="G6" s="43" t="s">
        <v>18</v>
      </c>
      <c r="H6" s="43"/>
      <c r="I6" s="4" t="s">
        <v>19</v>
      </c>
      <c r="J6" s="44" t="s">
        <v>20</v>
      </c>
      <c r="K6" s="44"/>
      <c r="L6" s="43" t="s">
        <v>21</v>
      </c>
      <c r="M6" s="43"/>
      <c r="N6" s="44" t="s">
        <v>22</v>
      </c>
      <c r="O6" s="44"/>
      <c r="P6" s="45" t="s">
        <v>23</v>
      </c>
      <c r="Q6" s="46"/>
    </row>
    <row r="7" spans="1:17" x14ac:dyDescent="0.25">
      <c r="A7" s="19" t="s">
        <v>24</v>
      </c>
      <c r="B7" s="4">
        <v>21</v>
      </c>
      <c r="C7" s="4">
        <v>4</v>
      </c>
      <c r="D7" s="5">
        <f>C7/B7</f>
        <v>0.19047619047619047</v>
      </c>
      <c r="E7" s="21">
        <v>0</v>
      </c>
      <c r="F7" s="7">
        <f>E7/B7</f>
        <v>0</v>
      </c>
      <c r="G7" s="21">
        <v>1</v>
      </c>
      <c r="H7" s="7">
        <f>G7/B7</f>
        <v>4.7619047619047616E-2</v>
      </c>
      <c r="I7" s="5">
        <f t="shared" ref="I7:I14" si="0">(G7+E7)/B7</f>
        <v>4.7619047619047616E-2</v>
      </c>
      <c r="J7" s="4">
        <v>1</v>
      </c>
      <c r="K7" s="5">
        <f>J7/B7</f>
        <v>4.7619047619047616E-2</v>
      </c>
      <c r="L7" s="21">
        <v>1</v>
      </c>
      <c r="M7" s="7">
        <f>L7/B7</f>
        <v>4.7619047619047616E-2</v>
      </c>
      <c r="N7" s="4">
        <v>1</v>
      </c>
      <c r="O7" s="5">
        <f>N7/B7</f>
        <v>4.7619047619047616E-2</v>
      </c>
      <c r="P7" s="6">
        <v>0</v>
      </c>
      <c r="Q7" s="22">
        <f>P7/B7</f>
        <v>0</v>
      </c>
    </row>
    <row r="8" spans="1:17" x14ac:dyDescent="0.25">
      <c r="A8" s="19" t="s">
        <v>25</v>
      </c>
      <c r="B8" s="4">
        <v>45</v>
      </c>
      <c r="C8" s="4">
        <v>16</v>
      </c>
      <c r="D8" s="5">
        <f t="shared" ref="D8:D14" si="1">C8/B8</f>
        <v>0.35555555555555557</v>
      </c>
      <c r="E8" s="21">
        <v>2</v>
      </c>
      <c r="F8" s="7">
        <f t="shared" ref="F8:F13" si="2">E8/B8</f>
        <v>4.4444444444444446E-2</v>
      </c>
      <c r="G8" s="21">
        <v>2</v>
      </c>
      <c r="H8" s="7">
        <f>G8/B8</f>
        <v>4.4444444444444446E-2</v>
      </c>
      <c r="I8" s="5">
        <f t="shared" si="0"/>
        <v>8.8888888888888892E-2</v>
      </c>
      <c r="J8" s="4">
        <v>1</v>
      </c>
      <c r="K8" s="5">
        <f t="shared" ref="K8:K14" si="3">J8/B8</f>
        <v>2.2222222222222223E-2</v>
      </c>
      <c r="L8" s="21">
        <v>3</v>
      </c>
      <c r="M8" s="7">
        <f t="shared" ref="M8:M14" si="4">L8/B8</f>
        <v>6.6666666666666666E-2</v>
      </c>
      <c r="N8" s="4">
        <v>8</v>
      </c>
      <c r="O8" s="5">
        <f t="shared" ref="O8:O14" si="5">N8/B8</f>
        <v>0.17777777777777778</v>
      </c>
      <c r="P8" s="6">
        <v>0</v>
      </c>
      <c r="Q8" s="22">
        <f t="shared" ref="Q8:Q14" si="6">P8/B8</f>
        <v>0</v>
      </c>
    </row>
    <row r="9" spans="1:17" x14ac:dyDescent="0.25">
      <c r="A9" s="19" t="s">
        <v>26</v>
      </c>
      <c r="B9" s="4">
        <v>89</v>
      </c>
      <c r="C9" s="4">
        <v>6</v>
      </c>
      <c r="D9" s="5">
        <f t="shared" si="1"/>
        <v>6.741573033707865E-2</v>
      </c>
      <c r="E9" s="21">
        <v>2</v>
      </c>
      <c r="F9" s="7">
        <f t="shared" si="2"/>
        <v>2.247191011235955E-2</v>
      </c>
      <c r="G9" s="21">
        <v>0</v>
      </c>
      <c r="H9" s="7">
        <f t="shared" ref="H9:H14" si="7">G9/B9</f>
        <v>0</v>
      </c>
      <c r="I9" s="5">
        <f t="shared" si="0"/>
        <v>2.247191011235955E-2</v>
      </c>
      <c r="J9" s="4">
        <v>0</v>
      </c>
      <c r="K9" s="5">
        <f t="shared" si="3"/>
        <v>0</v>
      </c>
      <c r="L9" s="21">
        <v>0</v>
      </c>
      <c r="M9" s="7">
        <f t="shared" si="4"/>
        <v>0</v>
      </c>
      <c r="N9" s="4">
        <v>3</v>
      </c>
      <c r="O9" s="5">
        <f t="shared" si="5"/>
        <v>3.3707865168539325E-2</v>
      </c>
      <c r="P9" s="6">
        <v>1</v>
      </c>
      <c r="Q9" s="22">
        <f t="shared" si="6"/>
        <v>1.1235955056179775E-2</v>
      </c>
    </row>
    <row r="10" spans="1:17" x14ac:dyDescent="0.25">
      <c r="A10" s="19" t="s">
        <v>27</v>
      </c>
      <c r="B10" s="4">
        <v>38</v>
      </c>
      <c r="C10" s="4">
        <v>20</v>
      </c>
      <c r="D10" s="5">
        <f t="shared" si="1"/>
        <v>0.52631578947368418</v>
      </c>
      <c r="E10" s="21">
        <v>19</v>
      </c>
      <c r="F10" s="7">
        <f t="shared" si="2"/>
        <v>0.5</v>
      </c>
      <c r="G10" s="21">
        <v>0</v>
      </c>
      <c r="H10" s="7">
        <f t="shared" si="7"/>
        <v>0</v>
      </c>
      <c r="I10" s="50">
        <f t="shared" si="0"/>
        <v>0.5</v>
      </c>
      <c r="J10" s="4">
        <v>0</v>
      </c>
      <c r="K10" s="5">
        <f t="shared" si="3"/>
        <v>0</v>
      </c>
      <c r="L10" s="21">
        <v>0</v>
      </c>
      <c r="M10" s="7">
        <f t="shared" si="4"/>
        <v>0</v>
      </c>
      <c r="N10" s="4">
        <v>0</v>
      </c>
      <c r="O10" s="5">
        <f t="shared" si="5"/>
        <v>0</v>
      </c>
      <c r="P10" s="6">
        <v>1</v>
      </c>
      <c r="Q10" s="22">
        <f t="shared" si="6"/>
        <v>2.6315789473684209E-2</v>
      </c>
    </row>
    <row r="11" spans="1:17" x14ac:dyDescent="0.25">
      <c r="A11" s="19" t="s">
        <v>28</v>
      </c>
      <c r="B11" s="4">
        <v>82</v>
      </c>
      <c r="C11" s="4">
        <v>16</v>
      </c>
      <c r="D11" s="5">
        <f t="shared" si="1"/>
        <v>0.1951219512195122</v>
      </c>
      <c r="E11" s="21">
        <v>5</v>
      </c>
      <c r="F11" s="7">
        <f t="shared" si="2"/>
        <v>6.097560975609756E-2</v>
      </c>
      <c r="G11" s="21">
        <v>0</v>
      </c>
      <c r="H11" s="7">
        <f t="shared" si="7"/>
        <v>0</v>
      </c>
      <c r="I11" s="5">
        <f t="shared" si="0"/>
        <v>6.097560975609756E-2</v>
      </c>
      <c r="J11" s="4">
        <v>0</v>
      </c>
      <c r="K11" s="5">
        <f t="shared" si="3"/>
        <v>0</v>
      </c>
      <c r="L11" s="21">
        <v>2</v>
      </c>
      <c r="M11" s="7">
        <f t="shared" si="4"/>
        <v>2.4390243902439025E-2</v>
      </c>
      <c r="N11" s="4">
        <v>9</v>
      </c>
      <c r="O11" s="5">
        <f t="shared" si="5"/>
        <v>0.10975609756097561</v>
      </c>
      <c r="P11" s="6">
        <v>0</v>
      </c>
      <c r="Q11" s="22">
        <f t="shared" si="6"/>
        <v>0</v>
      </c>
    </row>
    <row r="12" spans="1:17" x14ac:dyDescent="0.25">
      <c r="A12" s="19" t="s">
        <v>29</v>
      </c>
      <c r="B12" s="4">
        <v>21</v>
      </c>
      <c r="C12" s="4">
        <v>5</v>
      </c>
      <c r="D12" s="5">
        <f t="shared" si="1"/>
        <v>0.23809523809523808</v>
      </c>
      <c r="E12" s="21">
        <v>3</v>
      </c>
      <c r="F12" s="7">
        <f t="shared" si="2"/>
        <v>0.14285714285714285</v>
      </c>
      <c r="G12" s="21">
        <v>1</v>
      </c>
      <c r="H12" s="7">
        <f t="shared" si="7"/>
        <v>4.7619047619047616E-2</v>
      </c>
      <c r="I12" s="5">
        <f t="shared" si="0"/>
        <v>0.19047619047619047</v>
      </c>
      <c r="J12" s="4">
        <v>0</v>
      </c>
      <c r="K12" s="5">
        <f t="shared" si="3"/>
        <v>0</v>
      </c>
      <c r="L12" s="21">
        <v>0</v>
      </c>
      <c r="M12" s="7">
        <f t="shared" si="4"/>
        <v>0</v>
      </c>
      <c r="N12" s="4">
        <v>1</v>
      </c>
      <c r="O12" s="5">
        <f t="shared" si="5"/>
        <v>4.7619047619047616E-2</v>
      </c>
      <c r="P12" s="6">
        <v>0</v>
      </c>
      <c r="Q12" s="22">
        <f t="shared" si="6"/>
        <v>0</v>
      </c>
    </row>
    <row r="13" spans="1:17" ht="15.75" thickBot="1" x14ac:dyDescent="0.3">
      <c r="A13" s="23" t="s">
        <v>30</v>
      </c>
      <c r="B13" s="11">
        <v>6</v>
      </c>
      <c r="C13" s="11">
        <v>0</v>
      </c>
      <c r="D13" s="12">
        <f t="shared" si="1"/>
        <v>0</v>
      </c>
      <c r="E13" s="24">
        <v>0</v>
      </c>
      <c r="F13" s="14">
        <f t="shared" si="2"/>
        <v>0</v>
      </c>
      <c r="G13" s="24">
        <v>0</v>
      </c>
      <c r="H13" s="14">
        <f t="shared" si="7"/>
        <v>0</v>
      </c>
      <c r="I13" s="12">
        <f t="shared" si="0"/>
        <v>0</v>
      </c>
      <c r="J13" s="11">
        <v>0</v>
      </c>
      <c r="K13" s="12">
        <f t="shared" si="3"/>
        <v>0</v>
      </c>
      <c r="L13" s="24">
        <v>0</v>
      </c>
      <c r="M13" s="14">
        <f t="shared" si="4"/>
        <v>0</v>
      </c>
      <c r="N13" s="11">
        <v>0</v>
      </c>
      <c r="O13" s="12">
        <f t="shared" si="5"/>
        <v>0</v>
      </c>
      <c r="P13" s="13">
        <v>0</v>
      </c>
      <c r="Q13" s="25">
        <f t="shared" si="6"/>
        <v>0</v>
      </c>
    </row>
    <row r="14" spans="1:17" ht="15.75" thickBot="1" x14ac:dyDescent="0.3">
      <c r="A14" s="26" t="s">
        <v>6</v>
      </c>
      <c r="B14" s="27">
        <f>SUM(B7:B13)</f>
        <v>302</v>
      </c>
      <c r="C14" s="28">
        <f>SUM(C7:C13)</f>
        <v>67</v>
      </c>
      <c r="D14" s="29">
        <f t="shared" si="1"/>
        <v>0.22185430463576158</v>
      </c>
      <c r="E14" s="27">
        <f>SUM(E7:E13)</f>
        <v>31</v>
      </c>
      <c r="F14" s="30">
        <f>E14/B14</f>
        <v>0.10264900662251655</v>
      </c>
      <c r="G14" s="27">
        <f>SUM(G7:G13)</f>
        <v>4</v>
      </c>
      <c r="H14" s="30">
        <f t="shared" si="7"/>
        <v>1.3245033112582781E-2</v>
      </c>
      <c r="I14" s="29">
        <f t="shared" si="0"/>
        <v>0.11589403973509933</v>
      </c>
      <c r="J14" s="27">
        <f>SUM(J7:J13)</f>
        <v>2</v>
      </c>
      <c r="K14" s="29">
        <f t="shared" si="3"/>
        <v>6.6225165562913907E-3</v>
      </c>
      <c r="L14" s="27">
        <f>SUM(L7:L13)</f>
        <v>6</v>
      </c>
      <c r="M14" s="30">
        <f t="shared" si="4"/>
        <v>1.9867549668874173E-2</v>
      </c>
      <c r="N14" s="27">
        <f>SUM(N7:N13)</f>
        <v>22</v>
      </c>
      <c r="O14" s="29">
        <f t="shared" si="5"/>
        <v>7.2847682119205295E-2</v>
      </c>
      <c r="P14" s="27">
        <f>SUM(P7:P13)</f>
        <v>2</v>
      </c>
      <c r="Q14" s="31">
        <f t="shared" si="6"/>
        <v>6.6225165562913907E-3</v>
      </c>
    </row>
    <row r="15" spans="1:17" x14ac:dyDescent="0.25">
      <c r="A15" s="8"/>
    </row>
  </sheetData>
  <mergeCells count="8">
    <mergeCell ref="A4:Q4"/>
    <mergeCell ref="A5:Q5"/>
    <mergeCell ref="E6:F6"/>
    <mergeCell ref="G6:H6"/>
    <mergeCell ref="J6:K6"/>
    <mergeCell ref="L6:M6"/>
    <mergeCell ref="N6:O6"/>
    <mergeCell ref="P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7"/>
  <sheetViews>
    <sheetView workbookViewId="0">
      <selection activeCell="Q14" sqref="Q14"/>
    </sheetView>
  </sheetViews>
  <sheetFormatPr defaultRowHeight="15" x14ac:dyDescent="0.25"/>
  <cols>
    <col min="1" max="1" width="17.5703125" customWidth="1"/>
  </cols>
  <sheetData>
    <row r="4" spans="1:14" ht="15.75" x14ac:dyDescent="0.25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x14ac:dyDescent="0.25">
      <c r="A5" s="34" t="s">
        <v>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45" x14ac:dyDescent="0.25">
      <c r="A6" s="2"/>
      <c r="B6" s="4" t="s">
        <v>7</v>
      </c>
      <c r="C6" s="4" t="s">
        <v>8</v>
      </c>
      <c r="D6" s="4" t="s">
        <v>9</v>
      </c>
      <c r="E6" s="38" t="s">
        <v>32</v>
      </c>
      <c r="F6" s="39"/>
      <c r="G6" s="49" t="s">
        <v>33</v>
      </c>
      <c r="H6" s="44"/>
      <c r="I6" s="49" t="s">
        <v>34</v>
      </c>
      <c r="J6" s="44"/>
      <c r="K6" s="49" t="s">
        <v>35</v>
      </c>
      <c r="L6" s="44"/>
      <c r="M6" s="49" t="s">
        <v>36</v>
      </c>
      <c r="N6" s="44"/>
    </row>
    <row r="7" spans="1:14" x14ac:dyDescent="0.25">
      <c r="A7" s="19" t="s">
        <v>24</v>
      </c>
      <c r="B7" s="4">
        <v>21</v>
      </c>
      <c r="C7" s="4">
        <v>4</v>
      </c>
      <c r="D7" s="5">
        <f>C7/B7</f>
        <v>0.19047619047619047</v>
      </c>
      <c r="E7" s="21">
        <v>3</v>
      </c>
      <c r="F7" s="7">
        <f>E7/B7</f>
        <v>0.14285714285714285</v>
      </c>
      <c r="G7" s="21">
        <v>0</v>
      </c>
      <c r="H7" s="7">
        <f>G7/B7</f>
        <v>0</v>
      </c>
      <c r="I7" s="4">
        <v>0</v>
      </c>
      <c r="J7" s="5">
        <f>I7/B7</f>
        <v>0</v>
      </c>
      <c r="K7" s="21">
        <v>2</v>
      </c>
      <c r="L7" s="7">
        <f>K7/B7</f>
        <v>9.5238095238095233E-2</v>
      </c>
      <c r="M7" s="4">
        <v>0</v>
      </c>
      <c r="N7" s="5">
        <f>M7/B7</f>
        <v>0</v>
      </c>
    </row>
    <row r="8" spans="1:14" x14ac:dyDescent="0.25">
      <c r="A8" s="19" t="s">
        <v>25</v>
      </c>
      <c r="B8" s="4">
        <v>45</v>
      </c>
      <c r="C8" s="4">
        <v>16</v>
      </c>
      <c r="D8" s="5">
        <f t="shared" ref="D8:D14" si="0">C8/B8</f>
        <v>0.35555555555555557</v>
      </c>
      <c r="E8" s="21">
        <v>9</v>
      </c>
      <c r="F8" s="7">
        <f t="shared" ref="F8:F13" si="1">E8/B8</f>
        <v>0.2</v>
      </c>
      <c r="G8" s="21">
        <v>5</v>
      </c>
      <c r="H8" s="7">
        <f>G8/B8</f>
        <v>0.1111111111111111</v>
      </c>
      <c r="I8" s="4">
        <v>0</v>
      </c>
      <c r="J8" s="5">
        <f>I8/B8</f>
        <v>0</v>
      </c>
      <c r="K8" s="21">
        <v>11</v>
      </c>
      <c r="L8" s="7">
        <f t="shared" ref="L8:L13" si="2">K8/B8</f>
        <v>0.24444444444444444</v>
      </c>
      <c r="M8" s="4">
        <v>2</v>
      </c>
      <c r="N8" s="5">
        <f>M8/B8</f>
        <v>4.4444444444444446E-2</v>
      </c>
    </row>
    <row r="9" spans="1:14" x14ac:dyDescent="0.25">
      <c r="A9" s="19" t="s">
        <v>26</v>
      </c>
      <c r="B9" s="4">
        <v>89</v>
      </c>
      <c r="C9" s="4">
        <v>6</v>
      </c>
      <c r="D9" s="5">
        <f t="shared" si="0"/>
        <v>6.741573033707865E-2</v>
      </c>
      <c r="E9" s="21">
        <v>1</v>
      </c>
      <c r="F9" s="7">
        <f t="shared" si="1"/>
        <v>1.1235955056179775E-2</v>
      </c>
      <c r="G9" s="21">
        <v>5</v>
      </c>
      <c r="H9" s="7">
        <f t="shared" ref="H9:H14" si="3">G9/B9</f>
        <v>5.6179775280898875E-2</v>
      </c>
      <c r="I9" s="4">
        <v>0</v>
      </c>
      <c r="J9" s="5">
        <f t="shared" ref="J9:J13" si="4">I9/B9</f>
        <v>0</v>
      </c>
      <c r="K9" s="21">
        <v>3</v>
      </c>
      <c r="L9" s="7">
        <f t="shared" si="2"/>
        <v>3.3707865168539325E-2</v>
      </c>
      <c r="M9" s="4">
        <v>1</v>
      </c>
      <c r="N9" s="5">
        <f t="shared" ref="N9:N13" si="5">M9/B9</f>
        <v>1.1235955056179775E-2</v>
      </c>
    </row>
    <row r="10" spans="1:14" x14ac:dyDescent="0.25">
      <c r="A10" s="19" t="s">
        <v>27</v>
      </c>
      <c r="B10" s="4">
        <v>38</v>
      </c>
      <c r="C10" s="4">
        <v>20</v>
      </c>
      <c r="D10" s="5">
        <f t="shared" si="0"/>
        <v>0.52631578947368418</v>
      </c>
      <c r="E10" s="21">
        <v>17</v>
      </c>
      <c r="F10" s="7">
        <f t="shared" si="1"/>
        <v>0.44736842105263158</v>
      </c>
      <c r="G10" s="21">
        <v>0</v>
      </c>
      <c r="H10" s="7">
        <f t="shared" si="3"/>
        <v>0</v>
      </c>
      <c r="I10" s="4">
        <v>1</v>
      </c>
      <c r="J10" s="5">
        <f t="shared" si="4"/>
        <v>2.6315789473684209E-2</v>
      </c>
      <c r="K10" s="21">
        <v>0</v>
      </c>
      <c r="L10" s="7">
        <f t="shared" si="2"/>
        <v>0</v>
      </c>
      <c r="M10" s="4">
        <v>5</v>
      </c>
      <c r="N10" s="5">
        <f t="shared" si="5"/>
        <v>0.13157894736842105</v>
      </c>
    </row>
    <row r="11" spans="1:14" x14ac:dyDescent="0.25">
      <c r="A11" s="19" t="s">
        <v>28</v>
      </c>
      <c r="B11" s="4">
        <v>82</v>
      </c>
      <c r="C11" s="4">
        <v>16</v>
      </c>
      <c r="D11" s="5">
        <f t="shared" si="0"/>
        <v>0.1951219512195122</v>
      </c>
      <c r="E11" s="21">
        <v>8</v>
      </c>
      <c r="F11" s="7">
        <f>E11/B11</f>
        <v>9.7560975609756101E-2</v>
      </c>
      <c r="G11" s="21">
        <v>7</v>
      </c>
      <c r="H11" s="7">
        <f t="shared" si="3"/>
        <v>8.5365853658536592E-2</v>
      </c>
      <c r="I11" s="4">
        <v>2</v>
      </c>
      <c r="J11" s="5">
        <f t="shared" si="4"/>
        <v>2.4390243902439025E-2</v>
      </c>
      <c r="K11" s="21">
        <v>6</v>
      </c>
      <c r="L11" s="7">
        <f>K11/B11</f>
        <v>7.3170731707317069E-2</v>
      </c>
      <c r="M11" s="4">
        <v>3</v>
      </c>
      <c r="N11" s="5">
        <f t="shared" si="5"/>
        <v>3.6585365853658534E-2</v>
      </c>
    </row>
    <row r="12" spans="1:14" x14ac:dyDescent="0.25">
      <c r="A12" s="19" t="s">
        <v>29</v>
      </c>
      <c r="B12" s="4">
        <v>21</v>
      </c>
      <c r="C12" s="4">
        <v>5</v>
      </c>
      <c r="D12" s="5">
        <f t="shared" si="0"/>
        <v>0.23809523809523808</v>
      </c>
      <c r="E12" s="21">
        <v>4</v>
      </c>
      <c r="F12" s="7">
        <f t="shared" si="1"/>
        <v>0.19047619047619047</v>
      </c>
      <c r="G12" s="21">
        <v>1</v>
      </c>
      <c r="H12" s="7">
        <f>G12/B12</f>
        <v>4.7619047619047616E-2</v>
      </c>
      <c r="I12" s="4">
        <v>2</v>
      </c>
      <c r="J12" s="5">
        <f t="shared" si="4"/>
        <v>9.5238095238095233E-2</v>
      </c>
      <c r="K12" s="21">
        <v>0</v>
      </c>
      <c r="L12" s="7">
        <f t="shared" si="2"/>
        <v>0</v>
      </c>
      <c r="M12" s="4">
        <v>1</v>
      </c>
      <c r="N12" s="5">
        <f t="shared" si="5"/>
        <v>4.7619047619047616E-2</v>
      </c>
    </row>
    <row r="13" spans="1:14" ht="15.75" thickBot="1" x14ac:dyDescent="0.3">
      <c r="A13" s="23" t="s">
        <v>30</v>
      </c>
      <c r="B13" s="11">
        <v>6</v>
      </c>
      <c r="C13" s="11">
        <v>0</v>
      </c>
      <c r="D13" s="12">
        <f t="shared" si="0"/>
        <v>0</v>
      </c>
      <c r="E13" s="24">
        <v>0</v>
      </c>
      <c r="F13" s="7">
        <f t="shared" si="1"/>
        <v>0</v>
      </c>
      <c r="G13" s="24">
        <v>0</v>
      </c>
      <c r="H13" s="7">
        <f t="shared" si="3"/>
        <v>0</v>
      </c>
      <c r="I13" s="11">
        <v>0</v>
      </c>
      <c r="J13" s="5">
        <f t="shared" si="4"/>
        <v>0</v>
      </c>
      <c r="K13" s="24">
        <v>0</v>
      </c>
      <c r="L13" s="7">
        <f t="shared" si="2"/>
        <v>0</v>
      </c>
      <c r="M13" s="11">
        <v>0</v>
      </c>
      <c r="N13" s="5">
        <f t="shared" si="5"/>
        <v>0</v>
      </c>
    </row>
    <row r="14" spans="1:14" ht="15.75" thickBot="1" x14ac:dyDescent="0.3">
      <c r="A14" s="26" t="s">
        <v>6</v>
      </c>
      <c r="B14" s="27">
        <f>SUM(B7:B13)</f>
        <v>302</v>
      </c>
      <c r="C14" s="28">
        <f>SUM(C7:C13)</f>
        <v>67</v>
      </c>
      <c r="D14" s="29">
        <f t="shared" si="0"/>
        <v>0.22185430463576158</v>
      </c>
      <c r="E14" s="27">
        <f>SUM(E7:E13)</f>
        <v>42</v>
      </c>
      <c r="F14" s="30">
        <f>E14/B14</f>
        <v>0.13907284768211919</v>
      </c>
      <c r="G14" s="27">
        <f>SUM(G7:G13)</f>
        <v>18</v>
      </c>
      <c r="H14" s="30">
        <f t="shared" si="3"/>
        <v>5.9602649006622516E-2</v>
      </c>
      <c r="I14" s="27">
        <f>SUM(I7:I13)</f>
        <v>5</v>
      </c>
      <c r="J14" s="29">
        <f>I14/B14</f>
        <v>1.6556291390728478E-2</v>
      </c>
      <c r="K14" s="27">
        <f>SUM(K7:K13)</f>
        <v>22</v>
      </c>
      <c r="L14" s="30">
        <f>K14/B14</f>
        <v>7.2847682119205295E-2</v>
      </c>
      <c r="M14" s="27">
        <f>SUM(M7:M13)</f>
        <v>12</v>
      </c>
      <c r="N14" s="29">
        <f>M14/B14</f>
        <v>3.9735099337748346E-2</v>
      </c>
    </row>
    <row r="15" spans="1:14" x14ac:dyDescent="0.25">
      <c r="A15" s="8"/>
    </row>
    <row r="16" spans="1:14" x14ac:dyDescent="0.25">
      <c r="A16" s="9" t="s">
        <v>37</v>
      </c>
      <c r="B16" s="10"/>
      <c r="C16" s="10"/>
      <c r="D16" s="10"/>
    </row>
    <row r="17" spans="1:1" x14ac:dyDescent="0.25">
      <c r="A17" s="8"/>
    </row>
  </sheetData>
  <mergeCells count="7">
    <mergeCell ref="A4:N4"/>
    <mergeCell ref="A5:N5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2</vt:lpstr>
      <vt:lpstr>Question 3</vt:lpstr>
      <vt:lpstr> Question 2-Outside</vt:lpstr>
      <vt:lpstr>Question 3-Outside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Potter, Mick</dc:creator>
  <cp:lastModifiedBy>Shishodia, Tim</cp:lastModifiedBy>
  <dcterms:created xsi:type="dcterms:W3CDTF">2017-12-05T14:18:40Z</dcterms:created>
  <dcterms:modified xsi:type="dcterms:W3CDTF">2018-02-08T14:28:10Z</dcterms:modified>
</cp:coreProperties>
</file>